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45" windowWidth="19440" windowHeight="10980"/>
  </bookViews>
  <sheets>
    <sheet name="П5" sheetId="1" r:id="rId1"/>
  </sheets>
  <definedNames>
    <definedName name="_xlnm._FilterDatabase" localSheetId="0" hidden="1">П5!$A$5:$I$218</definedName>
  </definedName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/>
  <c r="E36"/>
  <c r="E37"/>
  <c r="E38"/>
  <c r="E142"/>
  <c r="E143"/>
  <c r="E218"/>
  <c r="H162"/>
  <c r="G162"/>
  <c r="F162"/>
  <c r="E162" l="1"/>
  <c r="H140" l="1"/>
  <c r="G140"/>
  <c r="H138"/>
  <c r="F138"/>
  <c r="H133"/>
  <c r="G133"/>
  <c r="H106"/>
  <c r="F106"/>
  <c r="H83"/>
  <c r="G83"/>
  <c r="F83"/>
  <c r="H54"/>
  <c r="G54"/>
  <c r="E68"/>
  <c r="E21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9"/>
  <c r="E40"/>
  <c r="E41"/>
  <c r="E42"/>
  <c r="E43"/>
  <c r="E44"/>
  <c r="E45"/>
  <c r="E46"/>
  <c r="E47"/>
  <c r="E48"/>
  <c r="E49"/>
  <c r="E50"/>
  <c r="E51"/>
  <c r="E52"/>
  <c r="E53"/>
  <c r="E55"/>
  <c r="E56"/>
  <c r="E57"/>
  <c r="E58"/>
  <c r="E59"/>
  <c r="E60"/>
  <c r="E61"/>
  <c r="E62"/>
  <c r="E63"/>
  <c r="E64"/>
  <c r="E65"/>
  <c r="E66"/>
  <c r="E67"/>
  <c r="E69"/>
  <c r="E70"/>
  <c r="E71"/>
  <c r="E72"/>
  <c r="E73"/>
  <c r="E74"/>
  <c r="E75"/>
  <c r="E76"/>
  <c r="E77"/>
  <c r="E78"/>
  <c r="E79"/>
  <c r="E80"/>
  <c r="E81"/>
  <c r="E82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9"/>
  <c r="E141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7"/>
  <c r="E140" l="1"/>
  <c r="E138"/>
  <c r="E106"/>
  <c r="E83"/>
  <c r="E54"/>
</calcChain>
</file>

<file path=xl/sharedStrings.xml><?xml version="1.0" encoding="utf-8"?>
<sst xmlns="http://schemas.openxmlformats.org/spreadsheetml/2006/main" count="434" uniqueCount="392">
  <si>
    <t>№ п/п</t>
  </si>
  <si>
    <t>Наименование ГУ</t>
  </si>
  <si>
    <t>ИНН</t>
  </si>
  <si>
    <t>Адрес строения</t>
  </si>
  <si>
    <t>Общее число осветительных приборов, ед.</t>
  </si>
  <si>
    <t>Количество осветительных приборов по видам, ед.</t>
  </si>
  <si>
    <t>Лампы накаливания</t>
  </si>
  <si>
    <t>Светодиодные светильники</t>
  </si>
  <si>
    <t>Люминисцентные светильники</t>
  </si>
  <si>
    <t>Дуговые ртутные лампы</t>
  </si>
  <si>
    <t>ГБОУ начальная школа № 689 Невского района Санкт-Петербурга</t>
  </si>
  <si>
    <t>ГБДОУ детский сад № 77 Невского района Санкт-Петербурга</t>
  </si>
  <si>
    <t>ГБДОУ детский сад № 62 Невского района Санкт-Петербурга</t>
  </si>
  <si>
    <t>ГБОУ школа № 332 Невского района Санкт-Петербурга</t>
  </si>
  <si>
    <t>ГБДОУ детский сад № 23 комбинированного вида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</si>
  <si>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</si>
  <si>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ГБУ ДО "Дом детского творчества "Левобережный" Невского района Санкт-Петербурга</t>
  </si>
  <si>
    <t>ГБДОУ детский сад № 102 Невского района Санкт-Петербурга</t>
  </si>
  <si>
    <t>ГБДОУ детский сад № 113 Невского района Санкт-Петербурга</t>
  </si>
  <si>
    <t>ГБУ "Информационно-методический центр" Невского района Санкт-Петербурга</t>
  </si>
  <si>
    <t>ГБДОУ детский сад № 142 Невского района Санкт-Петербурга</t>
  </si>
  <si>
    <t>ГБОУ школа № 338 Невского района Санкт-Петербурга</t>
  </si>
  <si>
    <t>ГБДОУ детский сад № 37 Невского района Санкт-Петербурга</t>
  </si>
  <si>
    <t>ГБДОУ детский сад № 106 Невского района Санкт-Петербурга</t>
  </si>
  <si>
    <t>ГБДОУ детский сад № 117 Невского района Санкт-Петербурга</t>
  </si>
  <si>
    <t>ГБДОУ детский сад № 120 Невского района Санкт - Петербурга</t>
  </si>
  <si>
    <t>ГБДОУ детский сад № 90 Невского района Санкт-Петербурга</t>
  </si>
  <si>
    <t>ГБДОУ детский сад № 69 Невского района Санкт-Петербурга</t>
  </si>
  <si>
    <t>ГБДОУ детский сад № 114 Невского района Санкт-Петербурга</t>
  </si>
  <si>
    <t>ГБОУ школа № 326 Невского района Санкт-Петербурга</t>
  </si>
  <si>
    <t>ГБОУ школа-интернат №18 Невского района Санкт-Петербурга</t>
  </si>
  <si>
    <t>ГБДОУ детский сад № 112 Невского района Санкт-Петербурга</t>
  </si>
  <si>
    <t>ГБДОУ детский сад № 27 комбинированного вида Невского района Санкт-Петербурга</t>
  </si>
  <si>
    <t>ГБДОУ детский сад № 47 Невского района Санкт-Петебурга</t>
  </si>
  <si>
    <t>ГБДОУ детский сад №1 Невского района Санкт-Петербурга</t>
  </si>
  <si>
    <t>ГБДОУ детский сад № 43 Невского района Санкт-Петербурга</t>
  </si>
  <si>
    <t>ГБДОУ детский сад № 104 Невского района Санкт-Петербурга</t>
  </si>
  <si>
    <t>ГБДОУ детский сад № 55 Невского района Санкт-Петербурга</t>
  </si>
  <si>
    <t>ГБДОУ детский сад № 50 Невского района Санкт-Петербурга</t>
  </si>
  <si>
    <t>ГБДОУ детский сад № 119 Невского района Санкт-Петербурга</t>
  </si>
  <si>
    <t>ГБОУ школа № 34 Невского района Санкт-Петербурга</t>
  </si>
  <si>
    <t>ГБУ ДО ЦГПВДиМ "Взлет" Невского района Санкт-Петербурга</t>
  </si>
  <si>
    <t>ГБДОУ детский сад № 61 Невского района Санкт-Петербурга</t>
  </si>
  <si>
    <t>ГБУДО ДТЦ Театральная Семья</t>
  </si>
  <si>
    <t>ГБДОУ детский сад № 93 комбинированного вида Невского района Санкт-Петербурга</t>
  </si>
  <si>
    <t>ГБДОУ детский сад № 5 комбинированного вида Невского района Санкт-Петербурга</t>
  </si>
  <si>
    <t>ГБОУ гимназия №528 Невского района Санкт-Петербурга</t>
  </si>
  <si>
    <t>ГБОУ школа № 342 Невского района Санкт-Петербурга</t>
  </si>
  <si>
    <t>ГБДОУ детский сад № 33 комбинированного вида Невского района Санкт-Петербурга</t>
  </si>
  <si>
    <t>ГБДОУ детский сад № 143 Невского района Санкт-Петербурга</t>
  </si>
  <si>
    <t>ГБДОУ детский сад № 122 Невского района Санкт-Петербурга</t>
  </si>
  <si>
    <t>ГБОУ школа № 527 Невского района Санкт-Петербурга</t>
  </si>
  <si>
    <t>ГБОУ школа № 34 Невксого района Санкт-Петербурга</t>
  </si>
  <si>
    <t>ГБДОУ детский сад № 101 общеразвивающего вида Невского района Санкт-Петербурга</t>
  </si>
  <si>
    <t>ГБДОУ  детский сад № 12 комбинированного вида Невского района Санкт-Петербурга</t>
  </si>
  <si>
    <t>ГБДОУ детский сад № 48 Невского района Санкт-Петербурга</t>
  </si>
  <si>
    <t>ГБДОУ детский сад № 83 Невского района Санкт-Петербурга</t>
  </si>
  <si>
    <t>ГБДОУ детский сад № 79 Невского района Санкт-Петербурга</t>
  </si>
  <si>
    <t>ГБДОУ детский сад № 105 компенсирующего вида Невского района Санкт-Петербурга</t>
  </si>
  <si>
    <t>ГБОУ лицей № 329 Невского района Санкт-Петербурга</t>
  </si>
  <si>
    <t>ГБОУ школа № 641 с углубленным изучением английского языка Невского района Санкт-Петербурга</t>
  </si>
  <si>
    <t xml:space="preserve">ГБДОУ детский сад № 131 Невского района Санкт-Петербурга </t>
  </si>
  <si>
    <t>ГБДОУ детский сад № 67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</si>
  <si>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</si>
  <si>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ГБДОУ детский сад № 108 Невского района Санкт-Петербурга</t>
  </si>
  <si>
    <t>ГБДОУ детский сад № 35 Невского района Санкт-Петербурга</t>
  </si>
  <si>
    <t>ГБДОУ детский сад № 30 Невского района</t>
  </si>
  <si>
    <t>ГБДОУ детский сад № 123 комбинированного вида Невского района Санкт-Петербурга</t>
  </si>
  <si>
    <t>ГБДОУ детский сад № 30 Невского района Санкт-Петербурга</t>
  </si>
  <si>
    <t>ГБДОУ детский сад № 3 Невского района Санкт-Петербурга</t>
  </si>
  <si>
    <t>ул. Русановская, д. 15, корп.2, лит. А</t>
  </si>
  <si>
    <t>пр. Дальневосточный. д.25, кор.2, строение 1</t>
  </si>
  <si>
    <t>Дальневосточный проспект дом 68, корпус 3, литер Ч</t>
  </si>
  <si>
    <t>ул.Народная д. 7 лит.С</t>
  </si>
  <si>
    <t>г. Санкт-Петербург, ул. Новоселов д. 53</t>
  </si>
  <si>
    <t>ул.Шелгунова, д.18</t>
  </si>
  <si>
    <t>ул. Кржижановского д. 2</t>
  </si>
  <si>
    <t>проспект Большевиков д. 63 корпус 5 лит.А</t>
  </si>
  <si>
    <t>Шлиссельбургский проспект, д.43, литер А</t>
  </si>
  <si>
    <t>ул. Коллонтай д. 21, корп. 5. литер А</t>
  </si>
  <si>
    <t>ул.Крыленко, дом 25, корп.5, литер В</t>
  </si>
  <si>
    <t>проспект Большевиков, дом 23, литер Ч</t>
  </si>
  <si>
    <t>ул Дмитрия Устинова, дом 1, корпус 2, строение 1</t>
  </si>
  <si>
    <t>Караваевская ул д 25 корп 2 литера А</t>
  </si>
  <si>
    <t>Шлиссельбургский пр д 39 корп 2 литера А</t>
  </si>
  <si>
    <t>пр. Солидарности д.11, к.2, литера Ы</t>
  </si>
  <si>
    <t>ул.Латышских стрелков д. 11 корп 3</t>
  </si>
  <si>
    <t>2 Рабфаковский переулок ,дом 9,корпус 2,лит.И</t>
  </si>
  <si>
    <t>2 Рабфаковский переулок ,дом 17,корпус 5,лит.Д</t>
  </si>
  <si>
    <t>ул. Коллонтай, д.41, к. 2</t>
  </si>
  <si>
    <t>ул. Бабушкина дом 58 корпус 1 Литера В</t>
  </si>
  <si>
    <t>ул. Подвойского, д. 50, к. 4</t>
  </si>
  <si>
    <t>ул. Бабушкина, 94, литер  А</t>
  </si>
  <si>
    <t>ул.Подвойского д.29 корп.2 литер.Э</t>
  </si>
  <si>
    <t>ул.Подвойского д.35 корп.2 литер. А</t>
  </si>
  <si>
    <t>Шлиссельбургский проспект, дом 31, корп.2, литер А</t>
  </si>
  <si>
    <t>Шлиссельбургский пр., дом 8, корп. 3, литер А</t>
  </si>
  <si>
    <t>ул. Новоселов, д.11, лит.А</t>
  </si>
  <si>
    <t>пр. Большевиков дом 25 к.2</t>
  </si>
  <si>
    <t>ул.Седова , д.96, литер А</t>
  </si>
  <si>
    <t>ул.Караваевская, дом 10, корпус 3</t>
  </si>
  <si>
    <t>пр.Обуховской обороны,д.110,корп.1,лит.А</t>
  </si>
  <si>
    <t>ул.Антонова-Овсеенко,д.5,корп.4,литер.А</t>
  </si>
  <si>
    <t>ул. Ольминского, дом 29</t>
  </si>
  <si>
    <t>ул. Ольминского, дом 30</t>
  </si>
  <si>
    <t>пр. Елизарова, дом 22</t>
  </si>
  <si>
    <t>ул.Чернова д.11 литер А</t>
  </si>
  <si>
    <t>ул. Ивановская 22</t>
  </si>
  <si>
    <t>ГБОУ школа № 574 Невского района Санкт-Петербурга</t>
  </si>
  <si>
    <t>Шлиссельбургский пр.10</t>
  </si>
  <si>
    <t>ГБОУ лицей № 344 Невского района Санкт-Петербурга</t>
  </si>
  <si>
    <t>ул. Тельмана, д.47, литер А</t>
  </si>
  <si>
    <t>ГБОУ лицей № 344Невского района Санкт-Петербурга</t>
  </si>
  <si>
    <t>ул. Новоселов, д. 57 , литера С</t>
  </si>
  <si>
    <t>ГБДОУ детский сад № 110 Невского района Санкт-Петербурга</t>
  </si>
  <si>
    <t>ул. Джона Рида д. 3 корп. 1,лит. А</t>
  </si>
  <si>
    <t>ул.Ивановская д.27</t>
  </si>
  <si>
    <t>пр. Большевиков 37,корп.2</t>
  </si>
  <si>
    <t>ГБУ ДО "ПДДТ" Невского района Санкт-Петербурга</t>
  </si>
  <si>
    <t>ГБОУ школа № 331 Невского района Санкт-Петербурга</t>
  </si>
  <si>
    <t>ГБОУ школа № 333 Невского района Санкт-Петербурга</t>
  </si>
  <si>
    <t>ГБОУ школа № 593 с углубленным изучением английского языка Невского района Санкт-Петербурга</t>
  </si>
  <si>
    <t>ГБОУ школа № 39 Невского района Санкт-Петербурга</t>
  </si>
  <si>
    <t>ГБОУ школа № 268 Невского района Санкт-Петербурга</t>
  </si>
  <si>
    <t>ГБОУ гимназия № 498 Невского района Санкт-Петербурга</t>
  </si>
  <si>
    <t>ГБОУ школа № 569 Невского района Санкт-Петербурга</t>
  </si>
  <si>
    <t>ГБОУ школа № 570 Невского района Санкт-Петербурга</t>
  </si>
  <si>
    <t>ГБОУ школа № 571 с углубленным изучением английского языка Невского района Санкт-Петербурга</t>
  </si>
  <si>
    <t>ГБОУ лицей № 572 Невского района Санкт-Петербурга</t>
  </si>
  <si>
    <t>ГБОУ школа 574 Невского района Санкт-Петербурга</t>
  </si>
  <si>
    <t>ГБДОУ детский сад № 138 Невского района Санкт-Петербурга</t>
  </si>
  <si>
    <t>ГБДОУ детский сад № 137 общеразвивающего вида Невского района Санкт-Петербурга</t>
  </si>
  <si>
    <t>ГБДОУ детский сад № 135 Невского района Санкт-Петербурга</t>
  </si>
  <si>
    <t>ГБОУ школа № 334 Невского района Санкт-Петербурга</t>
  </si>
  <si>
    <t>ул. Шелгунова, дом 23, лит. А</t>
  </si>
  <si>
    <t>Антокольский пер., дом 4, корп. 2</t>
  </si>
  <si>
    <t>ул.Седова, д.66, лит.А</t>
  </si>
  <si>
    <t>Октябрьская набережная, д. 84, корп. 1</t>
  </si>
  <si>
    <t>Октябрьская набережная, д. 84, корп. 2</t>
  </si>
  <si>
    <t>ул. Дыбенко, д. 12, корп. 2, литера А</t>
  </si>
  <si>
    <t xml:space="preserve">ул. Ольги Берггольц, д. 27, литер А </t>
  </si>
  <si>
    <t>ул. Дыбенко 24,корпус 4, литер А</t>
  </si>
  <si>
    <t>ул. Бабушкина, д. 50, литера А</t>
  </si>
  <si>
    <t>ул. Крыленко, д. 33, корп. 2, лит.Б</t>
  </si>
  <si>
    <t>ГБОУ школа № 336 Невского района Санкт-Петербурга</t>
  </si>
  <si>
    <t>пр. Александровской фермы, д. 11, лит. П</t>
  </si>
  <si>
    <t>ГБОУ школа № 339 Невского района Санкт-Петербурга</t>
  </si>
  <si>
    <t>ГБОУ школа № 340 Невского района Санкт-Петербурга</t>
  </si>
  <si>
    <t>ГБОУ школа № 341 Невского района Санкт-Петербурга</t>
  </si>
  <si>
    <t>ГБОУ гимназия № 343 Невского района Санкт-Петербурга</t>
  </si>
  <si>
    <t>ГБОУ школа № 627 Невского района Санкт-Петербурга</t>
  </si>
  <si>
    <t>ГБОУ школа № 667 Невского района Санкт-Петербурга</t>
  </si>
  <si>
    <t>ГБОУ школа № 690 Невского района Санкт-Петербурга</t>
  </si>
  <si>
    <t>ГБОУ школа № 691 с углублённым изучением иностранных языков Невского района Санкт-Петербурга «Невская школа»</t>
  </si>
  <si>
    <t>ГБДОУ детский сад № 4 Невского района Санкт-Петербурга</t>
  </si>
  <si>
    <t>ул.Бабушкина, д. 84, литер А</t>
  </si>
  <si>
    <t>пр.Большевиков дом 31, кор.2, литер А</t>
  </si>
  <si>
    <t>ГБДОУ детский сад № 6 Невского района Санкт-Петербурга</t>
  </si>
  <si>
    <t>ГБДОУ детский сад № 15 Невского района Санкт-Петербурга</t>
  </si>
  <si>
    <t>ГБДОУ детский сад № 84 Невского района Санкт-Петербурга</t>
  </si>
  <si>
    <t>ГБДОУ  детский сад № 25 Невского района Санкт-Петербурга</t>
  </si>
  <si>
    <t>ГБДОУ детский сад № 116 комбинированного вида Невского района Санкт-Петербурга</t>
  </si>
  <si>
    <t>ГБДОУ детский сад № 10 Невского района Санкт-Петербурга</t>
  </si>
  <si>
    <t>ГБДОУ детский сад № 36 Невского района Санкт-Петербурга</t>
  </si>
  <si>
    <t>ГБДОУ детский сад № 125 Невского района Санкт-Петербурга</t>
  </si>
  <si>
    <t>ГБДОУ детский сад № 51 Невского района Санкт-Петербурга</t>
  </si>
  <si>
    <t>ГБДОУ детский сад № 45 Невского района Санкт-Петербурга</t>
  </si>
  <si>
    <t>ул. Ново-Александровская, д.28, литер А</t>
  </si>
  <si>
    <t>ГБДОУ детский сад № 78 Невского района Санкт-Петербурга</t>
  </si>
  <si>
    <t>ГБДОУ детский сад № 76 Невского района Санкт-Петербурга</t>
  </si>
  <si>
    <t>пр. Александровской Фермы, дом 8, корпус 2 строение 1</t>
  </si>
  <si>
    <t>ГБДОУ детский сад № 64 комбинированного вида  Невского района Санкт-Петербурга</t>
  </si>
  <si>
    <t>ГБДОУ детский сад № 75 Невского района Санкт-Петербурга</t>
  </si>
  <si>
    <t>ГБДОУ детский сад № 60 Невского района Санкт-Петербурга</t>
  </si>
  <si>
    <t>ГБДОУ детский сад № 39 Невского района Санкт-Петербурга</t>
  </si>
  <si>
    <t>ГБДОУ детский сад № 68 Невского района Санкт-Петербурга</t>
  </si>
  <si>
    <t>ГБДОУ детский сад № 70 Невского района Санкт-Петербурга</t>
  </si>
  <si>
    <t>ГБДОУ детский сад № 73 Невского района Санкт- Петербурга</t>
  </si>
  <si>
    <t>ГБДОУ детский сад № 87 Невского района Санкт-Петербурга</t>
  </si>
  <si>
    <t>ГБДОУ детский сад № 92 Невского района Санкт-Петербурга</t>
  </si>
  <si>
    <t>ГБДОУ детский сад № 82 Невского района Санкт-Петербурга</t>
  </si>
  <si>
    <t>ГБДОУ детский сад № 86 Невского района Санкт-Петербурга</t>
  </si>
  <si>
    <t>ГБДОУ детский сад № 94 компенсирующего вида Невского района Санкт-Петербурга</t>
  </si>
  <si>
    <t>ГБДОУ детский сад № 95 Невского района Санкт-Петербурга</t>
  </si>
  <si>
    <t>ГБДОУ детский сад № 98 Невского района Санкт-Петербурга</t>
  </si>
  <si>
    <t>ГБДОУ детский сад № 80 Невского района Санкт-Петербурга</t>
  </si>
  <si>
    <t>ГБДОУ детский сад № 100 Невского района Санкт-Петербурга</t>
  </si>
  <si>
    <t>ГБДОУ детский сад № 103 компенсирующего вида Невского района Санкт-Петебурга</t>
  </si>
  <si>
    <t>ГБДОУ детский сад № 109 Невского района Санкт-Петербурга</t>
  </si>
  <si>
    <t>ГБДОУ детский сад № 124 Невского района Санкт-Петербурга</t>
  </si>
  <si>
    <t>ГБДОУ детский сад № 126 комбинированного вида Невского района Санкт-Петербурга</t>
  </si>
  <si>
    <t>ГБДОУ детский сад № 127 Невского района Санкт-Петербурга</t>
  </si>
  <si>
    <t>ГБДОУ детский сад № 128 Невского района Санкт-Петербурга</t>
  </si>
  <si>
    <t xml:space="preserve">ГБДОУ детский сад № 129 Невского района Санкт-Петербурга </t>
  </si>
  <si>
    <t>ГБДОУ детский сад № 130 Невского района Санкт-Петербурга</t>
  </si>
  <si>
    <t>ГБДОУ детский сад № 85 Невского района Санкт-Петербурга</t>
  </si>
  <si>
    <t>ГБДОУ детский сад № 115 Невского района Санкт-Петербурга</t>
  </si>
  <si>
    <t>ГБДОУ детский сад № 111 Невского района Санкт-Петербурга</t>
  </si>
  <si>
    <t>ГБДОУ детский сад № 141 Невского района Санкт-Петербурга</t>
  </si>
  <si>
    <t>ГБОУ школа № 20 Невского района Санкт-Петербурга</t>
  </si>
  <si>
    <t>ГБОУ школа № 14 Невского района Санкт-Петербурга</t>
  </si>
  <si>
    <t xml:space="preserve">ГБОУ школа № 17 Невского района Санкт-Петербурга </t>
  </si>
  <si>
    <t>ГБОУ школа № 26 Невского района Санкт-Петербурга</t>
  </si>
  <si>
    <t>ГБОУ школа-интернат № 31 Невского района Санкт-Петербурга</t>
  </si>
  <si>
    <t>ГБОУ школа №323 Невского района Санкт-Петербурга</t>
  </si>
  <si>
    <t>ГБОУ школа № 327 Невского района Санкт-Петербурга</t>
  </si>
  <si>
    <t>ГБОУ школа № 328 с углубленным изучением английского языка Невского района Санкт-Петербурга</t>
  </si>
  <si>
    <t>ГБОУ гимназия № 330 Невского района Санкт-Петербурга</t>
  </si>
  <si>
    <t>ул. Хрустальная, д. 12</t>
  </si>
  <si>
    <t>ул. Хрустальная, д. 10</t>
  </si>
  <si>
    <t>ул. Глазурная, д. 32</t>
  </si>
  <si>
    <t>ГБОУ школа № 337 Невского района Санкт-Петербурга</t>
  </si>
  <si>
    <t>ГБОУ школа № 347 с углубленным изучением английского языка Невского района Санкт-Петербурга</t>
  </si>
  <si>
    <t>ГБОУ школа № 348 Невского района Санкт-Петербурга</t>
  </si>
  <si>
    <t>ГБОУ школа № 350 Невского района Санкт-Петербурга</t>
  </si>
  <si>
    <t>ГБОУ школа № 497 Невского района Санкт-Петербурга</t>
  </si>
  <si>
    <t>ГБОУ школа № 458 с углубленным изучением немецкого языка Невского района Санкт-Петербурга</t>
  </si>
  <si>
    <t>ГБОУ школа № 458 с углубленным изучением немецкого языка Невского района Санкт-Петербурга (ОДОД)</t>
  </si>
  <si>
    <t>ГБОУ школа № 345 Невского района Санкт-Петербурга</t>
  </si>
  <si>
    <t>ГБОУ школа № 346 Невского района Санкт-Петербурга</t>
  </si>
  <si>
    <t>ГБДОУ детский сад № 17 Невского района Санкт-Петербурга</t>
  </si>
  <si>
    <t>ГБДОУ детский сад № 18 Невского района Санкт-Петербурга</t>
  </si>
  <si>
    <t>ГБДОУ детский сад № 22 Невского района Санкт-Петербурга</t>
  </si>
  <si>
    <t>ГБДОУ детский сад № 38 компенсирующего вида Невского района Санкт-Петербурга</t>
  </si>
  <si>
    <t>ГБДОУ детский сад № 41 Невского района Санкт-Петербурга</t>
  </si>
  <si>
    <t>ГБДОУ детский сад № 49 комбинированного вида Невского района Санкт-Петербурга</t>
  </si>
  <si>
    <t>ГБДОУ детский сад № 133 Невского района Санкт-Петербурга</t>
  </si>
  <si>
    <t>ул. Бабушкина, д. 42, к. 4, лит.А</t>
  </si>
  <si>
    <t>пр. Обуховской Обороны,121а, литер А</t>
  </si>
  <si>
    <t>ул. Бабушкина, д.56, к.2, лит.Д</t>
  </si>
  <si>
    <t>ул. Ивановская, д.11</t>
  </si>
  <si>
    <t>Товарищеский проспект, дом 28, корпус 2, литер А</t>
  </si>
  <si>
    <t>ул. Новоселов, д. 59, литер А</t>
  </si>
  <si>
    <t>Шлиссельбургский пр., д.23, к.2, литер Б</t>
  </si>
  <si>
    <t>Рыбацкий пр., д. 7, корп. 2, литера А</t>
  </si>
  <si>
    <t>ул.Ивановская д.23</t>
  </si>
  <si>
    <t>ГБУ ДО ЦД(Ю)ТТ "СТАРТ+" Невского района Санкт-Петербурга</t>
  </si>
  <si>
    <t>ГБОУ гимназия № 513 Невского района Санкт-Петербурга</t>
  </si>
  <si>
    <t>ул.Латышских стрелков д. 9, корп. 3, лит.А</t>
  </si>
  <si>
    <t>ГБДОУ детский сад № 11 Невского района Санкт-Петербурга</t>
  </si>
  <si>
    <t>ул.Крыленко, д.9, корп.3, лит.Ф</t>
  </si>
  <si>
    <t>Союзный пр., д.5, кор.2, стр.1</t>
  </si>
  <si>
    <t>Дальневосточный пр., д.10, корп. 2, стр.1</t>
  </si>
  <si>
    <t>пр.Обуховской Обороны, д.257, лит.А</t>
  </si>
  <si>
    <t>ул. Дыбенко, д.17, к.3, лит Ж</t>
  </si>
  <si>
    <t>ул. Шелгунова, д. 5 А литер А</t>
  </si>
  <si>
    <t>ул. Чернова, д. 13, лит.А</t>
  </si>
  <si>
    <t>ул Дыбенко, 20, корпус 4</t>
  </si>
  <si>
    <t>Товарищеский пр., д. 28, кор. 2</t>
  </si>
  <si>
    <t>пр. Елизарова, д. 7а, литера А</t>
  </si>
  <si>
    <t>ул. Шотмана, д. 12, кор.3, лит. Ц</t>
  </si>
  <si>
    <t>ул. Коллонтай, д. 27, кор. 4, лит. А.</t>
  </si>
  <si>
    <t>Октябрьская наб., дом 118, корп. 9, литер А</t>
  </si>
  <si>
    <t>пр. Солидарности, д. 1, корп. 2</t>
  </si>
  <si>
    <t>пр. Большевиков, д. 4, корп. 2, лит.А</t>
  </si>
  <si>
    <t>ул. Ткачей, дом 9, лит. А</t>
  </si>
  <si>
    <t>ул. Бабушкина, д. 56, к.1, лит. А</t>
  </si>
  <si>
    <t>пр.Елизарова, д.7, литера Б</t>
  </si>
  <si>
    <t>пр. Елизарова, д.5, литера А</t>
  </si>
  <si>
    <t>ул.Бабушкина, д.65 литер А</t>
  </si>
  <si>
    <t>Товарищеский пр., дом 10, корпус 2, литер А</t>
  </si>
  <si>
    <t>улица Белышева, дом 6,  литер А</t>
  </si>
  <si>
    <t>бульвар Красных Зорь д.6. корпус 2, литера А</t>
  </si>
  <si>
    <t>ул. Подвойского, д. 18, к. 3, лит. А</t>
  </si>
  <si>
    <t>ул. Коллонтай, д. 19, к. 5, лит. А</t>
  </si>
  <si>
    <t>пр. Солидарности, д. 3, кор. 4, литер А</t>
  </si>
  <si>
    <t>Искровский пр., д.6, корп.7</t>
  </si>
  <si>
    <t>пр. Елизарова, д.21, корпус 2 литер А</t>
  </si>
  <si>
    <t>Общественный переулок, дом 5, строение 1</t>
  </si>
  <si>
    <t>ул.Тельмана,д.34литерБ</t>
  </si>
  <si>
    <t>ул.Евдокима Огнева д.4,к.2,лит М</t>
  </si>
  <si>
    <t>ул. Евдокима Огнева,д8,корп.3,лит М</t>
  </si>
  <si>
    <t>Октябрьская наб., д.70, корп.2, лит.А</t>
  </si>
  <si>
    <t>ул. Новосёлов, д.21</t>
  </si>
  <si>
    <t>ул. Новосёлов, д.17</t>
  </si>
  <si>
    <t>ул.Народная, д.44</t>
  </si>
  <si>
    <t>ул. Народная, д.63, лит.А</t>
  </si>
  <si>
    <t xml:space="preserve">2-ой Рабфаковский пер., дом 1, корп. 4, лит. Н </t>
  </si>
  <si>
    <t>ул. Караваевская, д. 6, литер А</t>
  </si>
  <si>
    <t>Рыбацкий пр., д.29, к.2, литер А</t>
  </si>
  <si>
    <t>ул.Латышских стрелков,д.9,к.1,лит.А</t>
  </si>
  <si>
    <t>ул. Караваевская дом 10, кор. 2, ЛИТЕР А</t>
  </si>
  <si>
    <t xml:space="preserve">Советский пр. дом 36, корпус 3, строение 1 </t>
  </si>
  <si>
    <t>Шлиссельбургский пр., д. 24, к. 2, литера А</t>
  </si>
  <si>
    <t>пр.Большевиков, д.28, лит. А</t>
  </si>
  <si>
    <t>ул. Джона Рида, д. 6, лит. А</t>
  </si>
  <si>
    <t>набережная реки Оккервиль, д.10, литер А</t>
  </si>
  <si>
    <t>пр. Пятилеток, д. 6, корп. 3, литера А</t>
  </si>
  <si>
    <t>пр.Пятилеток д.6 корп.2 лит.А</t>
  </si>
  <si>
    <t>Нерчинская улица, дом 4, строение 1</t>
  </si>
  <si>
    <t>ул. Архивная, д.9,к.3, стр.1</t>
  </si>
  <si>
    <t>ул. Антонова-Овсеенко, д. 15, лит. А</t>
  </si>
  <si>
    <t>пос.Ушково, ул.Песочная, д.100</t>
  </si>
  <si>
    <t>Рыбацкий пр., д.51 корпус 2 литер А</t>
  </si>
  <si>
    <t>ул.Караваевская дом 40,кор.2 литерА</t>
  </si>
  <si>
    <t>ул. Чудновского, д. 4, к.2, литер А</t>
  </si>
  <si>
    <t>ул. Ткачей д. 26, литер А</t>
  </si>
  <si>
    <t>ул. Седова, д. 46, корп. 2</t>
  </si>
  <si>
    <t>пр. Обуховской Обороны, д. 39, пом. 23Н</t>
  </si>
  <si>
    <t>ул. Крыленко,д.21,корп.3,литера А</t>
  </si>
  <si>
    <t>пр. Солидарности, д. 8, корпус 2, литер А</t>
  </si>
  <si>
    <t>Российский пр. д. 19, литер А</t>
  </si>
  <si>
    <t>ул. Бабушкина, 133, корпус 2, литер  А</t>
  </si>
  <si>
    <t>улица Крыленко, дом 15, корпус 3, литер Щ</t>
  </si>
  <si>
    <t>ул. Седова 70 корп.2 литера А</t>
  </si>
  <si>
    <t>ул. Седова д.78</t>
  </si>
  <si>
    <t>пр.Пятилеток, д.14, корп.3, лит.А</t>
  </si>
  <si>
    <t>ул. Коллонтай, д. 4, корп. 2</t>
  </si>
  <si>
    <t>пр. Союзный, д. 3, корп. 2, литерА</t>
  </si>
  <si>
    <t>ул. Бабушкина, дом 29, корпус 3, литера А</t>
  </si>
  <si>
    <t>Товарищеский пр., дом 2, кор. 3, литера А</t>
  </si>
  <si>
    <t>ул.Джона Рида,д.1,корп.2,Литера А</t>
  </si>
  <si>
    <t>ул.Подвойского,д.20,корп 2,Литера А</t>
  </si>
  <si>
    <t>ул.Седова д.81 лит.А</t>
  </si>
  <si>
    <t>ул.Ново-Александровская, д.32, литер А</t>
  </si>
  <si>
    <t>ул. Шелгунова, дом 21, литера Е</t>
  </si>
  <si>
    <t>бульвар Красных Зорь, д. 22, лит. А</t>
  </si>
  <si>
    <t>ул. Седова, д. 74, лит. А</t>
  </si>
  <si>
    <t>ул. Седова, д. 71, к.2, лит. А</t>
  </si>
  <si>
    <t>ул. Кржижановского, д. 5, к. 3, литер А</t>
  </si>
  <si>
    <t>Рыбацкий проспект дом 43 корпус 2 литера А</t>
  </si>
  <si>
    <t>ул. Караваевская , д.2, корп.2. литер А</t>
  </si>
  <si>
    <t>ул. Тельмана,  д. 45, корп. 2, лит. А</t>
  </si>
  <si>
    <t>ул. Латышских стрелков, д. 7 корп. 2 литер А</t>
  </si>
  <si>
    <t>ул. Коллонтай, дом 47, корпус 3, литер А</t>
  </si>
  <si>
    <t>ул. Подвойского д. 28 к. 2 лит. А</t>
  </si>
  <si>
    <t>ул.Антонова-Овсеенко, д.5, кор.3, литер А</t>
  </si>
  <si>
    <t>ул. Евдокима Огнева д.12 кор 2, лит А.</t>
  </si>
  <si>
    <t>ул.Коллонтай д.33., корп.2., литерА</t>
  </si>
  <si>
    <t>ул.Коллонтай д.27., корп.2., литерА</t>
  </si>
  <si>
    <t>пр.Товарищеский д.6., корп.2., литерА</t>
  </si>
  <si>
    <t>улица Коллонтай,дом 11,корпус 2, литер.А. 11</t>
  </si>
  <si>
    <t>пр. Большевиков д.61 корп.4 литер А</t>
  </si>
  <si>
    <t>ул. Народная д.85 литер А</t>
  </si>
  <si>
    <t>ул. Белышева, дом 8, корпус 2, литер А</t>
  </si>
  <si>
    <t>Искровский пр., д. 17, корп. 2, литер А</t>
  </si>
  <si>
    <t>ул. Крыленко, д.7, корп.3, литер А</t>
  </si>
  <si>
    <t>ул. Подвойского, д. 48, корп. 4, лит. А</t>
  </si>
  <si>
    <t>ул. Подвойского, д. 48, корп. 3, лит. А</t>
  </si>
  <si>
    <t>ул. Подвойского, д. 14, к.3, лит А</t>
  </si>
  <si>
    <t>ул. Дыбенко, д. 36, корп. 2, литер А</t>
  </si>
  <si>
    <t>ул.Дыбенко д.24,корпус 3,литерА</t>
  </si>
  <si>
    <t>ул. Дыбенко дом 20 кор. 2 литер А</t>
  </si>
  <si>
    <t>ул. Шотмана, д. 6, к. 2, литер А</t>
  </si>
  <si>
    <t>пр. Солидарности, д. 25, корп. 2, лит. А</t>
  </si>
  <si>
    <t>пр. Солидарности д.15, к.2, лит. А</t>
  </si>
  <si>
    <t>ул.Антонова-Овсеенко дом 25 корпус 2</t>
  </si>
  <si>
    <t>ул. Подвойского, дом 14, корпус 2, Литер А</t>
  </si>
  <si>
    <t>пр.Российский, д. 3, корп.2, Литер А</t>
  </si>
  <si>
    <t>пр. Елизарова, д. 16, лит. А</t>
  </si>
  <si>
    <t>Товарищеский пр., д.16, корп.2, литер.А</t>
  </si>
  <si>
    <t>ул.Седова ,д.138,Литер А</t>
  </si>
  <si>
    <t>ул. Бабушкина, д. 42, корп. 3, лит. А</t>
  </si>
  <si>
    <t xml:space="preserve">улица Седова, дом 152, литер В </t>
  </si>
  <si>
    <t>ул. Седова, д. 108, литера А</t>
  </si>
  <si>
    <t>ул.Новосёлов, д.25, литЩ</t>
  </si>
  <si>
    <t>ул. Крыленко, д.45, кор.2,  лит. А</t>
  </si>
  <si>
    <t>ул. Шелгунова, д. 20, литер Р</t>
  </si>
  <si>
    <t>Сестрорецк, Тарховский пр., д.22</t>
  </si>
  <si>
    <t>3-й Рабфаковский переулок, дом 10, корпус 2, литер Л</t>
  </si>
  <si>
    <t>улица Цимбалина дом 50, литер А</t>
  </si>
  <si>
    <t>ул. Новоселов, д. 55, литера Т</t>
  </si>
  <si>
    <t>ул. Грибакиных, д. 2, кор. 3, лит. К</t>
  </si>
  <si>
    <t>пр. Дальневосточный дом 34  корп. 2, лит. А</t>
  </si>
  <si>
    <t>Дальневосточный пр.,д66, корп2. литерА</t>
  </si>
  <si>
    <t>пр. Большевиков, д. 65, корп. 5, лит. Д</t>
  </si>
  <si>
    <t>ГБОУ школа № 693 Невского района Санкт-Петербурга</t>
  </si>
  <si>
    <t>ГБОУ школа № 707 Невского района Санкт-Петербург</t>
  </si>
  <si>
    <t>ул. Ворошилова, дом 3, корпус 3</t>
  </si>
  <si>
    <t>пр. Пятилеток, дом 17, корпус 5</t>
  </si>
  <si>
    <t xml:space="preserve"> ул. Народная д. 38 литера Т</t>
  </si>
  <si>
    <t>Октябрьская набережная, дом 88, корпус 5, литер А.</t>
  </si>
  <si>
    <t>ул. Народная д. 2, корп. 2, лит А</t>
  </si>
  <si>
    <t>Русановская ул., д.16, к.2, строение 1</t>
  </si>
  <si>
    <t>Октябрьская наб., д.122, к.6,литера А</t>
  </si>
  <si>
    <t>проспект Солидарности, дом 7, корпус 2, литер Я</t>
  </si>
  <si>
    <t>ГБОУ  школа № 512 Невского района Санкт-Петербурга</t>
  </si>
  <si>
    <t>ГБОУ школа № 516 Невского района Санкт-Петербурга</t>
  </si>
  <si>
    <t>ГБОУ школа № 557 Невского района Санкт-Петербурга</t>
  </si>
  <si>
    <t>ГБОУ школа № 591 Невского района Санкт-Петербурга</t>
  </si>
  <si>
    <t>ГБДОУ детский сад № 14 Невского района Санкт-Петербурга</t>
  </si>
  <si>
    <t>ГБДОУ детский сад № 28 Невского района Санкт-Петербурга</t>
  </si>
  <si>
    <t>ГБОУ школа № 625 Невского района Санкт-Петербурга</t>
  </si>
  <si>
    <t>ГБОУ школа-интернат № 22 Невского района Санкт-Петербурга</t>
  </si>
  <si>
    <t>ГБОУ школа № 13 с углубленным изучением английского языка Невского района Санкт-Петербурга</t>
  </si>
  <si>
    <t>ул. Бабушкина, д.113, кор.4, лит.Л</t>
  </si>
  <si>
    <t xml:space="preserve">2-й Рабфаковский переулок, дом 12 литер К        </t>
  </si>
  <si>
    <t>ГБДОУ детский сад № 71 Невского района Санкт-Петербурга</t>
  </si>
  <si>
    <t>Октябрьская набережная, дом. 34, корпус 3, строение 1</t>
  </si>
  <si>
    <t>Русановская улица, дом 9, корпус 2, строение 1</t>
  </si>
  <si>
    <t>Искровский пр. д.23, корпус 2, литер А</t>
  </si>
  <si>
    <t>Информация об используемых источниках освещения во внутреннем освещении объектов бюджетной сферы
Невского района Санкт-Петербурга за 2021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</si>
</sst>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2" borderId="1" xfId="0" applyFont="1" applyFill="1" applyBorder="1" applyAlignment="1">
      <alignment wrapText="1"/>
    </xf>
    <xf numFmtId="0" fontId="1" fillId="0" borderId="0" xfId="0" applyFont="1" applyBorder="1" applyAlignment="1"/>
    <xf numFmtId="1" fontId="1" fillId="0" borderId="1" xfId="0" applyNumberFormat="1" applyFont="1" applyBorder="1" applyAlignment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/>
    <xf numFmtId="0" fontId="1" fillId="0" borderId="2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1" xfId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18"/>
  <sheetViews>
    <sheetView tabSelected="1" zoomScale="102" zoomScaleNormal="102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ColWidth="8.85546875" defaultRowHeight="12.75" outlineLevelRow="1"/>
  <cols>
    <col min="1" max="1" width="7.42578125" style="9" customWidth="1"/>
    <col min="2" max="2" width="58.42578125" style="9" customWidth="1"/>
    <col min="3" max="3" width="11.5703125" style="9" customWidth="1"/>
    <col min="4" max="4" width="47.42578125" style="9" bestFit="1" customWidth="1"/>
    <col min="5" max="5" width="14.85546875" style="9" customWidth="1"/>
    <col min="6" max="6" width="14.42578125" style="23" customWidth="1"/>
    <col min="7" max="7" width="16.42578125" style="23" customWidth="1"/>
    <col min="8" max="8" width="19.5703125" style="23" customWidth="1"/>
    <col min="9" max="9" width="14.5703125" style="23" customWidth="1"/>
    <col min="10" max="16384" width="8.85546875" style="9"/>
  </cols>
  <sheetData>
    <row r="2" spans="1:9" ht="34.5" customHeight="1" outlineLevel="1">
      <c r="A2" s="24" t="s">
        <v>391</v>
      </c>
      <c r="B2" s="25"/>
      <c r="C2" s="25"/>
      <c r="D2" s="25"/>
      <c r="E2" s="25"/>
      <c r="F2" s="25"/>
      <c r="G2" s="25"/>
      <c r="H2" s="25"/>
      <c r="I2" s="25"/>
    </row>
    <row r="4" spans="1:9" ht="31.5" customHeight="1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7" t="s">
        <v>5</v>
      </c>
      <c r="G4" s="27"/>
      <c r="H4" s="27"/>
      <c r="I4" s="27"/>
    </row>
    <row r="5" spans="1:9" ht="25.5">
      <c r="A5" s="26"/>
      <c r="B5" s="26"/>
      <c r="C5" s="26"/>
      <c r="D5" s="26"/>
      <c r="E5" s="26"/>
      <c r="F5" s="21" t="s">
        <v>6</v>
      </c>
      <c r="G5" s="21" t="s">
        <v>7</v>
      </c>
      <c r="H5" s="22" t="s">
        <v>8</v>
      </c>
      <c r="I5" s="22" t="s">
        <v>9</v>
      </c>
    </row>
    <row r="6" spans="1:9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2">
        <v>8</v>
      </c>
      <c r="I6" s="22">
        <v>9</v>
      </c>
    </row>
    <row r="7" spans="1:9" ht="25.5">
      <c r="A7" s="12">
        <v>1</v>
      </c>
      <c r="B7" s="1" t="s">
        <v>384</v>
      </c>
      <c r="C7" s="2">
        <v>7811022706</v>
      </c>
      <c r="D7" s="13" t="s">
        <v>244</v>
      </c>
      <c r="E7" s="12">
        <f>SUM(F7:I7)</f>
        <v>834</v>
      </c>
      <c r="F7" s="20">
        <v>0</v>
      </c>
      <c r="G7" s="20">
        <v>194</v>
      </c>
      <c r="H7" s="20">
        <v>640</v>
      </c>
      <c r="I7" s="20">
        <v>0</v>
      </c>
    </row>
    <row r="8" spans="1:9">
      <c r="A8" s="12">
        <v>2</v>
      </c>
      <c r="B8" s="1" t="s">
        <v>200</v>
      </c>
      <c r="C8" s="2">
        <v>7811022713</v>
      </c>
      <c r="D8" s="13" t="s">
        <v>80</v>
      </c>
      <c r="E8" s="12">
        <f t="shared" ref="E8:E71" si="0">SUM(F8:I8)</f>
        <v>647</v>
      </c>
      <c r="F8" s="20">
        <v>0</v>
      </c>
      <c r="G8" s="20">
        <v>647</v>
      </c>
      <c r="H8" s="20">
        <v>0</v>
      </c>
      <c r="I8" s="20">
        <v>0</v>
      </c>
    </row>
    <row r="9" spans="1:9">
      <c r="A9" s="12">
        <v>3</v>
      </c>
      <c r="B9" s="1" t="s">
        <v>201</v>
      </c>
      <c r="C9" s="2">
        <v>7811066830</v>
      </c>
      <c r="D9" s="13" t="s">
        <v>90</v>
      </c>
      <c r="E9" s="12">
        <f t="shared" si="0"/>
        <v>470</v>
      </c>
      <c r="F9" s="2">
        <v>50</v>
      </c>
      <c r="G9" s="2">
        <v>197</v>
      </c>
      <c r="H9" s="2">
        <v>223</v>
      </c>
      <c r="I9" s="2">
        <v>0</v>
      </c>
    </row>
    <row r="10" spans="1:9">
      <c r="A10" s="12">
        <v>4</v>
      </c>
      <c r="B10" s="1" t="s">
        <v>30</v>
      </c>
      <c r="C10" s="2">
        <v>7811066943</v>
      </c>
      <c r="D10" s="13" t="s">
        <v>245</v>
      </c>
      <c r="E10" s="12">
        <f t="shared" si="0"/>
        <v>453</v>
      </c>
      <c r="F10" s="20">
        <v>0</v>
      </c>
      <c r="G10" s="20">
        <v>453</v>
      </c>
      <c r="H10" s="20">
        <v>0</v>
      </c>
      <c r="I10" s="20">
        <v>0</v>
      </c>
    </row>
    <row r="11" spans="1:9">
      <c r="A11" s="12">
        <v>5</v>
      </c>
      <c r="B11" s="1" t="s">
        <v>199</v>
      </c>
      <c r="C11" s="2">
        <v>7811022671</v>
      </c>
      <c r="D11" s="13" t="s">
        <v>81</v>
      </c>
      <c r="E11" s="12">
        <f t="shared" si="0"/>
        <v>790</v>
      </c>
      <c r="F11" s="2">
        <v>90</v>
      </c>
      <c r="G11" s="2">
        <v>300</v>
      </c>
      <c r="H11" s="2">
        <v>400</v>
      </c>
      <c r="I11" s="2">
        <v>0</v>
      </c>
    </row>
    <row r="12" spans="1:9">
      <c r="A12" s="12">
        <v>6</v>
      </c>
      <c r="B12" s="1" t="s">
        <v>383</v>
      </c>
      <c r="C12" s="2">
        <v>7811066950</v>
      </c>
      <c r="D12" s="13" t="s">
        <v>246</v>
      </c>
      <c r="E12" s="12">
        <f t="shared" si="0"/>
        <v>699</v>
      </c>
      <c r="F12" s="20">
        <v>0</v>
      </c>
      <c r="G12" s="20">
        <v>303</v>
      </c>
      <c r="H12" s="20">
        <v>396</v>
      </c>
      <c r="I12" s="20">
        <v>0</v>
      </c>
    </row>
    <row r="13" spans="1:9" ht="25.5">
      <c r="A13" s="12">
        <v>7</v>
      </c>
      <c r="B13" s="1" t="s">
        <v>63</v>
      </c>
      <c r="C13" s="2">
        <v>7811066848</v>
      </c>
      <c r="D13" s="13" t="s">
        <v>247</v>
      </c>
      <c r="E13" s="12">
        <f t="shared" si="0"/>
        <v>611</v>
      </c>
      <c r="F13" s="20">
        <v>151</v>
      </c>
      <c r="G13" s="20">
        <v>99</v>
      </c>
      <c r="H13" s="20">
        <v>361</v>
      </c>
      <c r="I13" s="20">
        <v>0</v>
      </c>
    </row>
    <row r="14" spans="1:9">
      <c r="A14" s="12">
        <v>8</v>
      </c>
      <c r="B14" s="2" t="s">
        <v>202</v>
      </c>
      <c r="C14" s="2">
        <v>7811022720</v>
      </c>
      <c r="D14" s="13" t="s">
        <v>248</v>
      </c>
      <c r="E14" s="12">
        <f t="shared" si="0"/>
        <v>1188</v>
      </c>
      <c r="F14" s="2">
        <v>0</v>
      </c>
      <c r="G14" s="2">
        <v>300</v>
      </c>
      <c r="H14" s="2">
        <v>880</v>
      </c>
      <c r="I14" s="2">
        <v>8</v>
      </c>
    </row>
    <row r="15" spans="1:9">
      <c r="A15" s="12">
        <v>9</v>
      </c>
      <c r="B15" s="1" t="s">
        <v>203</v>
      </c>
      <c r="C15" s="2">
        <v>7811067030</v>
      </c>
      <c r="D15" s="13" t="s">
        <v>249</v>
      </c>
      <c r="E15" s="12">
        <f t="shared" si="0"/>
        <v>701</v>
      </c>
      <c r="F15" s="20">
        <v>0</v>
      </c>
      <c r="G15" s="20">
        <v>701</v>
      </c>
      <c r="H15" s="20">
        <v>0</v>
      </c>
      <c r="I15" s="20">
        <v>0</v>
      </c>
    </row>
    <row r="16" spans="1:9">
      <c r="A16" s="12">
        <v>10</v>
      </c>
      <c r="B16" s="1" t="s">
        <v>40</v>
      </c>
      <c r="C16" s="2">
        <v>7811066855</v>
      </c>
      <c r="D16" s="13" t="s">
        <v>250</v>
      </c>
      <c r="E16" s="12">
        <f t="shared" si="0"/>
        <v>380</v>
      </c>
      <c r="F16" s="2">
        <v>55</v>
      </c>
      <c r="G16" s="2">
        <v>39</v>
      </c>
      <c r="H16" s="2">
        <v>286</v>
      </c>
      <c r="I16" s="2">
        <v>0</v>
      </c>
    </row>
    <row r="17" spans="1:9">
      <c r="A17" s="12">
        <v>11</v>
      </c>
      <c r="B17" s="1" t="s">
        <v>52</v>
      </c>
      <c r="C17" s="2">
        <v>7811066855</v>
      </c>
      <c r="D17" s="13" t="s">
        <v>251</v>
      </c>
      <c r="E17" s="12">
        <f t="shared" si="0"/>
        <v>381</v>
      </c>
      <c r="F17" s="2">
        <v>75</v>
      </c>
      <c r="G17" s="2">
        <v>34</v>
      </c>
      <c r="H17" s="2">
        <v>272</v>
      </c>
      <c r="I17" s="2">
        <v>0</v>
      </c>
    </row>
    <row r="18" spans="1:9">
      <c r="A18" s="12">
        <v>12</v>
      </c>
      <c r="B18" s="1" t="s">
        <v>122</v>
      </c>
      <c r="C18" s="2">
        <v>7811022921</v>
      </c>
      <c r="D18" s="13" t="s">
        <v>252</v>
      </c>
      <c r="E18" s="12">
        <f t="shared" si="0"/>
        <v>537</v>
      </c>
      <c r="F18" s="20">
        <v>0</v>
      </c>
      <c r="G18" s="20">
        <v>280</v>
      </c>
      <c r="H18" s="20">
        <v>250</v>
      </c>
      <c r="I18" s="20">
        <v>7</v>
      </c>
    </row>
    <row r="19" spans="1:9">
      <c r="A19" s="12">
        <v>13</v>
      </c>
      <c r="B19" s="1" t="s">
        <v>123</v>
      </c>
      <c r="C19" s="2">
        <v>7811044812</v>
      </c>
      <c r="D19" s="13" t="s">
        <v>254</v>
      </c>
      <c r="E19" s="12">
        <f t="shared" si="0"/>
        <v>1260</v>
      </c>
      <c r="F19" s="20">
        <v>0</v>
      </c>
      <c r="G19" s="20">
        <v>1260</v>
      </c>
      <c r="H19" s="20">
        <v>0</v>
      </c>
      <c r="I19" s="20">
        <v>0</v>
      </c>
    </row>
    <row r="20" spans="1:9">
      <c r="A20" s="12">
        <v>14</v>
      </c>
      <c r="B20" s="1" t="s">
        <v>204</v>
      </c>
      <c r="C20" s="2">
        <v>7811005683</v>
      </c>
      <c r="D20" s="13" t="s">
        <v>253</v>
      </c>
      <c r="E20" s="12">
        <f t="shared" si="0"/>
        <v>896</v>
      </c>
      <c r="F20" s="20">
        <v>0</v>
      </c>
      <c r="G20" s="20">
        <v>574</v>
      </c>
      <c r="H20" s="20">
        <v>322</v>
      </c>
      <c r="I20" s="20">
        <v>0</v>
      </c>
    </row>
    <row r="21" spans="1:9">
      <c r="A21" s="12">
        <v>15</v>
      </c>
      <c r="B21" s="1" t="s">
        <v>29</v>
      </c>
      <c r="C21" s="2">
        <v>7811042332</v>
      </c>
      <c r="D21" s="13" t="s">
        <v>145</v>
      </c>
      <c r="E21" s="12">
        <f t="shared" si="0"/>
        <v>479</v>
      </c>
      <c r="F21" s="20">
        <v>10</v>
      </c>
      <c r="G21" s="20">
        <v>292</v>
      </c>
      <c r="H21" s="20">
        <v>177</v>
      </c>
      <c r="I21" s="20">
        <v>0</v>
      </c>
    </row>
    <row r="22" spans="1:9">
      <c r="A22" s="12">
        <v>16</v>
      </c>
      <c r="B22" s="1" t="s">
        <v>205</v>
      </c>
      <c r="C22" s="2">
        <v>7811022738</v>
      </c>
      <c r="D22" s="13" t="s">
        <v>255</v>
      </c>
      <c r="E22" s="12">
        <f t="shared" si="0"/>
        <v>1096</v>
      </c>
      <c r="F22" s="20">
        <v>50</v>
      </c>
      <c r="G22" s="20">
        <v>10</v>
      </c>
      <c r="H22" s="20">
        <v>1036</v>
      </c>
      <c r="I22" s="20">
        <v>0</v>
      </c>
    </row>
    <row r="23" spans="1:9" ht="25.5">
      <c r="A23" s="12">
        <v>17</v>
      </c>
      <c r="B23" s="1" t="s">
        <v>206</v>
      </c>
      <c r="C23" s="2">
        <v>7811022745</v>
      </c>
      <c r="D23" s="13" t="s">
        <v>256</v>
      </c>
      <c r="E23" s="12">
        <f t="shared" si="0"/>
        <v>208</v>
      </c>
      <c r="F23" s="20">
        <v>0</v>
      </c>
      <c r="G23" s="20">
        <v>208</v>
      </c>
      <c r="H23" s="20">
        <v>0</v>
      </c>
      <c r="I23" s="20">
        <v>0</v>
      </c>
    </row>
    <row r="24" spans="1:9">
      <c r="A24" s="12">
        <v>18</v>
      </c>
      <c r="B24" s="1" t="s">
        <v>59</v>
      </c>
      <c r="C24" s="2">
        <v>7811022752</v>
      </c>
      <c r="D24" s="13" t="s">
        <v>257</v>
      </c>
      <c r="E24" s="19">
        <f t="shared" si="0"/>
        <v>355</v>
      </c>
      <c r="F24" s="20">
        <v>5</v>
      </c>
      <c r="G24" s="20">
        <v>130</v>
      </c>
      <c r="H24" s="20">
        <v>220</v>
      </c>
      <c r="I24" s="20">
        <v>0</v>
      </c>
    </row>
    <row r="25" spans="1:9">
      <c r="A25" s="12">
        <v>19</v>
      </c>
      <c r="B25" s="1" t="s">
        <v>59</v>
      </c>
      <c r="C25" s="2">
        <v>7811022752</v>
      </c>
      <c r="D25" s="13" t="s">
        <v>258</v>
      </c>
      <c r="E25" s="19">
        <f t="shared" si="0"/>
        <v>121</v>
      </c>
      <c r="F25" s="2">
        <v>30</v>
      </c>
      <c r="G25" s="2">
        <v>0</v>
      </c>
      <c r="H25" s="2">
        <v>91</v>
      </c>
      <c r="I25" s="2">
        <v>0</v>
      </c>
    </row>
    <row r="26" spans="1:9">
      <c r="A26" s="12">
        <v>20</v>
      </c>
      <c r="B26" s="1" t="s">
        <v>207</v>
      </c>
      <c r="C26" s="10">
        <v>7811066862</v>
      </c>
      <c r="D26" s="14" t="s">
        <v>208</v>
      </c>
      <c r="E26" s="12">
        <f t="shared" si="0"/>
        <v>1036</v>
      </c>
      <c r="F26" s="2">
        <v>0</v>
      </c>
      <c r="G26" s="2">
        <v>1036</v>
      </c>
      <c r="H26" s="2">
        <v>0</v>
      </c>
      <c r="I26" s="2">
        <v>0</v>
      </c>
    </row>
    <row r="27" spans="1:9">
      <c r="A27" s="12">
        <v>21</v>
      </c>
      <c r="B27" s="1" t="s">
        <v>207</v>
      </c>
      <c r="C27" s="10">
        <v>7811066862</v>
      </c>
      <c r="D27" s="14" t="s">
        <v>209</v>
      </c>
      <c r="E27" s="12">
        <f t="shared" si="0"/>
        <v>753</v>
      </c>
      <c r="F27" s="2">
        <v>0</v>
      </c>
      <c r="G27" s="2">
        <v>753</v>
      </c>
      <c r="H27" s="2">
        <v>0</v>
      </c>
      <c r="I27" s="2">
        <v>0</v>
      </c>
    </row>
    <row r="28" spans="1:9">
      <c r="A28" s="12">
        <v>22</v>
      </c>
      <c r="B28" s="1" t="s">
        <v>207</v>
      </c>
      <c r="C28" s="10">
        <v>7811066862</v>
      </c>
      <c r="D28" s="14" t="s">
        <v>210</v>
      </c>
      <c r="E28" s="12">
        <f t="shared" si="0"/>
        <v>122</v>
      </c>
      <c r="F28" s="2">
        <v>0</v>
      </c>
      <c r="G28" s="2">
        <v>122</v>
      </c>
      <c r="H28" s="2">
        <v>0</v>
      </c>
      <c r="I28" s="2">
        <v>0</v>
      </c>
    </row>
    <row r="29" spans="1:9">
      <c r="A29" s="12">
        <v>23</v>
      </c>
      <c r="B29" s="1" t="s">
        <v>119</v>
      </c>
      <c r="C29" s="2">
        <v>7811066870</v>
      </c>
      <c r="D29" s="13" t="s">
        <v>259</v>
      </c>
      <c r="E29" s="12">
        <f t="shared" si="0"/>
        <v>750</v>
      </c>
      <c r="F29" s="20">
        <v>0</v>
      </c>
      <c r="G29" s="20">
        <v>750</v>
      </c>
      <c r="H29" s="20">
        <v>0</v>
      </c>
      <c r="I29" s="20">
        <v>0</v>
      </c>
    </row>
    <row r="30" spans="1:9">
      <c r="A30" s="12">
        <v>24</v>
      </c>
      <c r="B30" s="1" t="s">
        <v>13</v>
      </c>
      <c r="C30" s="2">
        <v>7811022760</v>
      </c>
      <c r="D30" s="13" t="s">
        <v>260</v>
      </c>
      <c r="E30" s="12">
        <f t="shared" si="0"/>
        <v>819</v>
      </c>
      <c r="F30" s="20">
        <v>4</v>
      </c>
      <c r="G30" s="20">
        <v>753</v>
      </c>
      <c r="H30" s="20">
        <v>62</v>
      </c>
      <c r="I30" s="20">
        <v>0</v>
      </c>
    </row>
    <row r="31" spans="1:9">
      <c r="A31" s="12">
        <v>25</v>
      </c>
      <c r="B31" s="1" t="s">
        <v>120</v>
      </c>
      <c r="C31" s="2">
        <v>7811022777</v>
      </c>
      <c r="D31" s="13" t="s">
        <v>261</v>
      </c>
      <c r="E31" s="12">
        <f t="shared" si="0"/>
        <v>760</v>
      </c>
      <c r="F31" s="20">
        <v>0</v>
      </c>
      <c r="G31" s="20">
        <v>760</v>
      </c>
      <c r="H31" s="20">
        <v>0</v>
      </c>
      <c r="I31" s="20">
        <v>0</v>
      </c>
    </row>
    <row r="32" spans="1:9">
      <c r="A32" s="12">
        <v>26</v>
      </c>
      <c r="B32" s="1" t="s">
        <v>133</v>
      </c>
      <c r="C32" s="2">
        <v>7811022784</v>
      </c>
      <c r="D32" s="13" t="s">
        <v>134</v>
      </c>
      <c r="E32" s="12">
        <f t="shared" si="0"/>
        <v>576</v>
      </c>
      <c r="F32" s="20">
        <v>4</v>
      </c>
      <c r="G32" s="20">
        <v>268</v>
      </c>
      <c r="H32" s="20">
        <v>304</v>
      </c>
      <c r="I32" s="20">
        <v>0</v>
      </c>
    </row>
    <row r="33" spans="1:9">
      <c r="A33" s="12">
        <v>27</v>
      </c>
      <c r="B33" s="1" t="s">
        <v>133</v>
      </c>
      <c r="C33" s="2">
        <v>7811022784</v>
      </c>
      <c r="D33" s="13" t="s">
        <v>135</v>
      </c>
      <c r="E33" s="12">
        <f t="shared" si="0"/>
        <v>1708</v>
      </c>
      <c r="F33" s="20">
        <v>376</v>
      </c>
      <c r="G33" s="20">
        <v>432</v>
      </c>
      <c r="H33" s="20">
        <v>900</v>
      </c>
      <c r="I33" s="20">
        <v>0</v>
      </c>
    </row>
    <row r="34" spans="1:9">
      <c r="A34" s="12">
        <v>28</v>
      </c>
      <c r="B34" s="1" t="s">
        <v>144</v>
      </c>
      <c r="C34" s="2">
        <v>7811022801</v>
      </c>
      <c r="D34" s="13" t="s">
        <v>136</v>
      </c>
      <c r="E34" s="12">
        <f t="shared" si="0"/>
        <v>635</v>
      </c>
      <c r="F34" s="20">
        <v>6</v>
      </c>
      <c r="G34" s="20">
        <v>0</v>
      </c>
      <c r="H34" s="20">
        <v>629</v>
      </c>
      <c r="I34" s="20">
        <v>0</v>
      </c>
    </row>
    <row r="35" spans="1:9">
      <c r="A35" s="12">
        <v>29</v>
      </c>
      <c r="B35" s="3" t="s">
        <v>211</v>
      </c>
      <c r="C35" s="10">
        <v>7811022819</v>
      </c>
      <c r="D35" s="4" t="s">
        <v>243</v>
      </c>
      <c r="E35" s="12">
        <f t="shared" si="0"/>
        <v>343</v>
      </c>
      <c r="F35" s="20">
        <v>0</v>
      </c>
      <c r="G35" s="20">
        <v>343</v>
      </c>
      <c r="H35" s="20">
        <v>0</v>
      </c>
      <c r="I35" s="20">
        <v>0</v>
      </c>
    </row>
    <row r="36" spans="1:9">
      <c r="A36" s="12">
        <v>30</v>
      </c>
      <c r="B36" s="1" t="s">
        <v>21</v>
      </c>
      <c r="C36" s="2">
        <v>7811022826</v>
      </c>
      <c r="D36" s="13" t="s">
        <v>137</v>
      </c>
      <c r="E36" s="12">
        <f t="shared" si="0"/>
        <v>785</v>
      </c>
      <c r="F36" s="8">
        <v>24</v>
      </c>
      <c r="G36" s="8">
        <v>760</v>
      </c>
      <c r="H36" s="8">
        <v>1</v>
      </c>
      <c r="I36" s="8">
        <v>0</v>
      </c>
    </row>
    <row r="37" spans="1:9">
      <c r="A37" s="12">
        <v>31</v>
      </c>
      <c r="B37" s="1" t="s">
        <v>21</v>
      </c>
      <c r="C37" s="2">
        <v>7811022826</v>
      </c>
      <c r="D37" s="13" t="s">
        <v>138</v>
      </c>
      <c r="E37" s="12">
        <f t="shared" si="0"/>
        <v>137</v>
      </c>
      <c r="F37" s="8">
        <v>6</v>
      </c>
      <c r="G37" s="8">
        <v>130</v>
      </c>
      <c r="H37" s="8">
        <v>1</v>
      </c>
      <c r="I37" s="8">
        <v>0</v>
      </c>
    </row>
    <row r="38" spans="1:9">
      <c r="A38" s="12">
        <v>32</v>
      </c>
      <c r="B38" s="1" t="s">
        <v>146</v>
      </c>
      <c r="C38" s="2">
        <v>7811022833</v>
      </c>
      <c r="D38" s="13" t="s">
        <v>139</v>
      </c>
      <c r="E38" s="12">
        <f t="shared" si="0"/>
        <v>864</v>
      </c>
      <c r="F38" s="20">
        <v>32</v>
      </c>
      <c r="G38" s="20">
        <v>580</v>
      </c>
      <c r="H38" s="20">
        <v>252</v>
      </c>
      <c r="I38" s="20">
        <v>0</v>
      </c>
    </row>
    <row r="39" spans="1:9">
      <c r="A39" s="12">
        <v>33</v>
      </c>
      <c r="B39" s="1" t="s">
        <v>147</v>
      </c>
      <c r="C39" s="2">
        <v>7811022840</v>
      </c>
      <c r="D39" s="13" t="s">
        <v>140</v>
      </c>
      <c r="E39" s="12">
        <f t="shared" si="0"/>
        <v>617</v>
      </c>
      <c r="F39" s="20">
        <v>0</v>
      </c>
      <c r="G39" s="20">
        <v>0</v>
      </c>
      <c r="H39" s="20">
        <v>617</v>
      </c>
      <c r="I39" s="20">
        <v>0</v>
      </c>
    </row>
    <row r="40" spans="1:9">
      <c r="A40" s="12">
        <v>34</v>
      </c>
      <c r="B40" s="1" t="s">
        <v>148</v>
      </c>
      <c r="C40" s="2">
        <v>7811022858</v>
      </c>
      <c r="D40" s="13" t="s">
        <v>141</v>
      </c>
      <c r="E40" s="12">
        <f t="shared" si="0"/>
        <v>2000</v>
      </c>
      <c r="F40" s="20">
        <v>0</v>
      </c>
      <c r="G40" s="20">
        <v>2000</v>
      </c>
      <c r="H40" s="20">
        <v>0</v>
      </c>
      <c r="I40" s="20">
        <v>0</v>
      </c>
    </row>
    <row r="41" spans="1:9">
      <c r="A41" s="12">
        <v>35</v>
      </c>
      <c r="B41" s="1" t="s">
        <v>47</v>
      </c>
      <c r="C41" s="2">
        <v>7811022865</v>
      </c>
      <c r="D41" s="13" t="s">
        <v>142</v>
      </c>
      <c r="E41" s="12">
        <f t="shared" si="0"/>
        <v>715</v>
      </c>
      <c r="F41" s="20">
        <v>45</v>
      </c>
      <c r="G41" s="20">
        <v>173</v>
      </c>
      <c r="H41" s="20">
        <v>497</v>
      </c>
      <c r="I41" s="20">
        <v>0</v>
      </c>
    </row>
    <row r="42" spans="1:9">
      <c r="A42" s="12">
        <v>36</v>
      </c>
      <c r="B42" s="1" t="s">
        <v>149</v>
      </c>
      <c r="C42" s="2">
        <v>7811044019</v>
      </c>
      <c r="D42" s="13" t="s">
        <v>143</v>
      </c>
      <c r="E42" s="12">
        <f t="shared" si="0"/>
        <v>682</v>
      </c>
      <c r="F42" s="20">
        <v>0</v>
      </c>
      <c r="G42" s="20">
        <v>682</v>
      </c>
      <c r="H42" s="20">
        <v>0</v>
      </c>
      <c r="I42" s="20">
        <v>0</v>
      </c>
    </row>
    <row r="43" spans="1:9">
      <c r="A43" s="12">
        <v>37</v>
      </c>
      <c r="B43" s="2" t="s">
        <v>110</v>
      </c>
      <c r="C43" s="2">
        <v>7811090199</v>
      </c>
      <c r="D43" s="13" t="s">
        <v>111</v>
      </c>
      <c r="E43" s="12">
        <f t="shared" si="0"/>
        <v>1356</v>
      </c>
      <c r="F43" s="20">
        <v>20</v>
      </c>
      <c r="G43" s="20">
        <v>1336</v>
      </c>
      <c r="H43" s="20">
        <v>0</v>
      </c>
      <c r="I43" s="20">
        <v>0</v>
      </c>
    </row>
    <row r="44" spans="1:9">
      <c r="A44" s="12">
        <v>38</v>
      </c>
      <c r="B44" s="2" t="s">
        <v>112</v>
      </c>
      <c r="C44" s="2">
        <v>7811090199</v>
      </c>
      <c r="D44" s="13" t="s">
        <v>113</v>
      </c>
      <c r="E44" s="12">
        <f t="shared" si="0"/>
        <v>658</v>
      </c>
      <c r="F44" s="20">
        <v>46</v>
      </c>
      <c r="G44" s="20">
        <v>0</v>
      </c>
      <c r="H44" s="20">
        <v>612</v>
      </c>
      <c r="I44" s="20">
        <v>0</v>
      </c>
    </row>
    <row r="45" spans="1:9">
      <c r="A45" s="12">
        <v>39</v>
      </c>
      <c r="B45" s="1" t="s">
        <v>218</v>
      </c>
      <c r="C45" s="2">
        <v>7811022880</v>
      </c>
      <c r="D45" s="13" t="s">
        <v>262</v>
      </c>
      <c r="E45" s="12">
        <f t="shared" si="0"/>
        <v>1007</v>
      </c>
      <c r="F45" s="2">
        <v>57</v>
      </c>
      <c r="G45" s="2">
        <v>250</v>
      </c>
      <c r="H45" s="2">
        <v>694</v>
      </c>
      <c r="I45" s="2">
        <v>6</v>
      </c>
    </row>
    <row r="46" spans="1:9">
      <c r="A46" s="12">
        <v>40</v>
      </c>
      <c r="B46" s="2" t="s">
        <v>219</v>
      </c>
      <c r="C46" s="2">
        <v>7811022689</v>
      </c>
      <c r="D46" s="13" t="s">
        <v>263</v>
      </c>
      <c r="E46" s="12">
        <f t="shared" si="0"/>
        <v>872</v>
      </c>
      <c r="F46" s="20">
        <v>35</v>
      </c>
      <c r="G46" s="20">
        <v>837</v>
      </c>
      <c r="H46" s="20">
        <v>0</v>
      </c>
      <c r="I46" s="20">
        <v>0</v>
      </c>
    </row>
    <row r="47" spans="1:9">
      <c r="A47" s="12">
        <v>41</v>
      </c>
      <c r="B47" s="2" t="s">
        <v>219</v>
      </c>
      <c r="C47" s="2">
        <v>7811022689</v>
      </c>
      <c r="D47" s="13" t="s">
        <v>264</v>
      </c>
      <c r="E47" s="12">
        <f t="shared" si="0"/>
        <v>835</v>
      </c>
      <c r="F47" s="20">
        <v>43</v>
      </c>
      <c r="G47" s="20">
        <v>792</v>
      </c>
      <c r="H47" s="20">
        <v>0</v>
      </c>
      <c r="I47" s="20">
        <v>0</v>
      </c>
    </row>
    <row r="48" spans="1:9" ht="25.5">
      <c r="A48" s="12">
        <v>42</v>
      </c>
      <c r="B48" s="1" t="s">
        <v>212</v>
      </c>
      <c r="C48" s="2">
        <v>7811022897</v>
      </c>
      <c r="D48" s="13" t="s">
        <v>265</v>
      </c>
      <c r="E48" s="12">
        <f t="shared" si="0"/>
        <v>627</v>
      </c>
      <c r="F48" s="20">
        <v>0</v>
      </c>
      <c r="G48" s="20">
        <v>510</v>
      </c>
      <c r="H48" s="20">
        <v>117</v>
      </c>
      <c r="I48" s="20">
        <v>0</v>
      </c>
    </row>
    <row r="49" spans="1:9">
      <c r="A49" s="12">
        <v>43</v>
      </c>
      <c r="B49" s="1" t="s">
        <v>213</v>
      </c>
      <c r="C49" s="2">
        <v>7811022907</v>
      </c>
      <c r="D49" s="13" t="s">
        <v>78</v>
      </c>
      <c r="E49" s="12">
        <f t="shared" si="0"/>
        <v>2232</v>
      </c>
      <c r="F49" s="20">
        <v>8</v>
      </c>
      <c r="G49" s="20">
        <v>1380</v>
      </c>
      <c r="H49" s="20">
        <v>844</v>
      </c>
      <c r="I49" s="20">
        <v>0</v>
      </c>
    </row>
    <row r="50" spans="1:9">
      <c r="A50" s="12">
        <v>44</v>
      </c>
      <c r="B50" s="1" t="s">
        <v>214</v>
      </c>
      <c r="C50" s="2">
        <v>7811022914</v>
      </c>
      <c r="D50" s="13" t="s">
        <v>269</v>
      </c>
      <c r="E50" s="12">
        <f t="shared" si="0"/>
        <v>680</v>
      </c>
      <c r="F50" s="20">
        <v>0</v>
      </c>
      <c r="G50" s="20">
        <v>680</v>
      </c>
      <c r="H50" s="20">
        <v>0</v>
      </c>
      <c r="I50" s="20">
        <v>0</v>
      </c>
    </row>
    <row r="51" spans="1:9" ht="25.5">
      <c r="A51" s="12">
        <v>45</v>
      </c>
      <c r="B51" s="1" t="s">
        <v>216</v>
      </c>
      <c r="C51" s="2">
        <v>781102939</v>
      </c>
      <c r="D51" s="13" t="s">
        <v>270</v>
      </c>
      <c r="E51" s="12">
        <f t="shared" si="0"/>
        <v>1100</v>
      </c>
      <c r="F51" s="20">
        <v>310</v>
      </c>
      <c r="G51" s="20">
        <v>0</v>
      </c>
      <c r="H51" s="20">
        <v>790</v>
      </c>
      <c r="I51" s="20">
        <v>0</v>
      </c>
    </row>
    <row r="52" spans="1:9" ht="25.5">
      <c r="A52" s="12">
        <v>46</v>
      </c>
      <c r="B52" s="1" t="s">
        <v>217</v>
      </c>
      <c r="C52" s="2">
        <v>781102939</v>
      </c>
      <c r="D52" s="13" t="s">
        <v>271</v>
      </c>
      <c r="E52" s="12">
        <f t="shared" si="0"/>
        <v>710</v>
      </c>
      <c r="F52" s="20">
        <v>300</v>
      </c>
      <c r="G52" s="20">
        <v>40</v>
      </c>
      <c r="H52" s="20">
        <v>370</v>
      </c>
      <c r="I52" s="20">
        <v>0</v>
      </c>
    </row>
    <row r="53" spans="1:9">
      <c r="A53" s="12">
        <v>47</v>
      </c>
      <c r="B53" s="1" t="s">
        <v>215</v>
      </c>
      <c r="C53" s="2">
        <v>7811022946</v>
      </c>
      <c r="D53" s="13" t="s">
        <v>272</v>
      </c>
      <c r="E53" s="12">
        <f t="shared" si="0"/>
        <v>606</v>
      </c>
      <c r="F53" s="20">
        <v>0</v>
      </c>
      <c r="G53" s="20">
        <v>558</v>
      </c>
      <c r="H53" s="20">
        <v>48</v>
      </c>
      <c r="I53" s="20">
        <v>0</v>
      </c>
    </row>
    <row r="54" spans="1:9">
      <c r="A54" s="12">
        <v>48</v>
      </c>
      <c r="B54" s="1" t="s">
        <v>124</v>
      </c>
      <c r="C54" s="2">
        <v>7811022696</v>
      </c>
      <c r="D54" s="13" t="s">
        <v>273</v>
      </c>
      <c r="E54" s="12">
        <f t="shared" si="0"/>
        <v>601</v>
      </c>
      <c r="F54" s="20">
        <v>0</v>
      </c>
      <c r="G54" s="20">
        <f>447-G55</f>
        <v>366</v>
      </c>
      <c r="H54" s="20">
        <f>330-H55</f>
        <v>234</v>
      </c>
      <c r="I54" s="20">
        <v>1</v>
      </c>
    </row>
    <row r="55" spans="1:9">
      <c r="A55" s="12">
        <v>49</v>
      </c>
      <c r="B55" s="1" t="s">
        <v>124</v>
      </c>
      <c r="C55" s="2">
        <v>7811022696</v>
      </c>
      <c r="D55" s="13" t="s">
        <v>274</v>
      </c>
      <c r="E55" s="12">
        <f t="shared" si="0"/>
        <v>177</v>
      </c>
      <c r="F55" s="2">
        <v>0</v>
      </c>
      <c r="G55" s="2">
        <v>81</v>
      </c>
      <c r="H55" s="2">
        <v>96</v>
      </c>
      <c r="I55" s="2">
        <v>0</v>
      </c>
    </row>
    <row r="56" spans="1:9">
      <c r="A56" s="12">
        <v>50</v>
      </c>
      <c r="B56" s="1" t="s">
        <v>376</v>
      </c>
      <c r="C56" s="2">
        <v>7811022953</v>
      </c>
      <c r="D56" s="13" t="s">
        <v>275</v>
      </c>
      <c r="E56" s="12">
        <f t="shared" si="0"/>
        <v>337</v>
      </c>
      <c r="F56" s="20">
        <v>70</v>
      </c>
      <c r="G56" s="20">
        <v>15</v>
      </c>
      <c r="H56" s="20">
        <v>252</v>
      </c>
      <c r="I56" s="20">
        <v>0</v>
      </c>
    </row>
    <row r="57" spans="1:9">
      <c r="A57" s="12">
        <v>51</v>
      </c>
      <c r="B57" s="1" t="s">
        <v>237</v>
      </c>
      <c r="C57" s="2">
        <v>7811022960</v>
      </c>
      <c r="D57" s="13" t="s">
        <v>238</v>
      </c>
      <c r="E57" s="12">
        <f t="shared" si="0"/>
        <v>1248</v>
      </c>
      <c r="F57" s="20">
        <v>140</v>
      </c>
      <c r="G57" s="20">
        <v>198</v>
      </c>
      <c r="H57" s="20">
        <v>910</v>
      </c>
      <c r="I57" s="20">
        <v>0</v>
      </c>
    </row>
    <row r="58" spans="1:9">
      <c r="A58" s="12">
        <v>52</v>
      </c>
      <c r="B58" s="1" t="s">
        <v>377</v>
      </c>
      <c r="C58" s="2">
        <v>7811022978</v>
      </c>
      <c r="D58" s="13" t="s">
        <v>276</v>
      </c>
      <c r="E58" s="12">
        <f t="shared" si="0"/>
        <v>690</v>
      </c>
      <c r="F58" s="20">
        <v>10</v>
      </c>
      <c r="G58" s="20">
        <v>170</v>
      </c>
      <c r="H58" s="20">
        <v>510</v>
      </c>
      <c r="I58" s="20">
        <v>0</v>
      </c>
    </row>
    <row r="59" spans="1:9">
      <c r="A59" s="12">
        <v>53</v>
      </c>
      <c r="B59" s="1" t="s">
        <v>51</v>
      </c>
      <c r="C59" s="2">
        <v>7811022985</v>
      </c>
      <c r="D59" s="13" t="s">
        <v>277</v>
      </c>
      <c r="E59" s="12">
        <f t="shared" si="0"/>
        <v>560</v>
      </c>
      <c r="F59" s="20">
        <v>4</v>
      </c>
      <c r="G59" s="20">
        <v>192</v>
      </c>
      <c r="H59" s="20">
        <v>364</v>
      </c>
      <c r="I59" s="20">
        <v>0</v>
      </c>
    </row>
    <row r="60" spans="1:9">
      <c r="A60" s="12">
        <v>54</v>
      </c>
      <c r="B60" s="1" t="s">
        <v>46</v>
      </c>
      <c r="C60" s="2">
        <v>7811023065</v>
      </c>
      <c r="D60" s="13" t="s">
        <v>89</v>
      </c>
      <c r="E60" s="19">
        <f t="shared" si="0"/>
        <v>670</v>
      </c>
      <c r="F60" s="20">
        <v>0</v>
      </c>
      <c r="G60" s="20">
        <v>670</v>
      </c>
      <c r="H60" s="20">
        <v>0</v>
      </c>
      <c r="I60" s="20">
        <v>0</v>
      </c>
    </row>
    <row r="61" spans="1:9">
      <c r="A61" s="12">
        <v>55</v>
      </c>
      <c r="B61" s="1" t="s">
        <v>46</v>
      </c>
      <c r="C61" s="2">
        <v>7811023065</v>
      </c>
      <c r="D61" s="13" t="s">
        <v>91</v>
      </c>
      <c r="E61" s="19">
        <f t="shared" si="0"/>
        <v>580</v>
      </c>
      <c r="F61" s="2">
        <v>0</v>
      </c>
      <c r="G61" s="2">
        <v>580</v>
      </c>
      <c r="H61" s="2">
        <v>0</v>
      </c>
      <c r="I61" s="2">
        <v>0</v>
      </c>
    </row>
    <row r="62" spans="1:9">
      <c r="A62" s="12">
        <v>56</v>
      </c>
      <c r="B62" s="1" t="s">
        <v>378</v>
      </c>
      <c r="C62" s="2">
        <v>7811066887</v>
      </c>
      <c r="D62" s="13" t="s">
        <v>278</v>
      </c>
      <c r="E62" s="12">
        <f t="shared" si="0"/>
        <v>757</v>
      </c>
      <c r="F62" s="20">
        <v>0</v>
      </c>
      <c r="G62" s="20">
        <v>757</v>
      </c>
      <c r="H62" s="20">
        <v>0</v>
      </c>
      <c r="I62" s="20">
        <v>0</v>
      </c>
    </row>
    <row r="63" spans="1:9">
      <c r="A63" s="12">
        <v>57</v>
      </c>
      <c r="B63" s="1" t="s">
        <v>125</v>
      </c>
      <c r="C63" s="2">
        <v>7811022992</v>
      </c>
      <c r="D63" s="13" t="s">
        <v>279</v>
      </c>
      <c r="E63" s="12">
        <f t="shared" si="0"/>
        <v>1104</v>
      </c>
      <c r="F63" s="20">
        <v>0</v>
      </c>
      <c r="G63" s="20">
        <v>1104</v>
      </c>
      <c r="H63" s="20">
        <v>0</v>
      </c>
      <c r="I63" s="20">
        <v>0</v>
      </c>
    </row>
    <row r="64" spans="1:9">
      <c r="A64" s="12">
        <v>58</v>
      </c>
      <c r="B64" s="1" t="s">
        <v>125</v>
      </c>
      <c r="C64" s="2">
        <v>7811022992</v>
      </c>
      <c r="D64" s="13" t="s">
        <v>82</v>
      </c>
      <c r="E64" s="12">
        <f t="shared" si="0"/>
        <v>890</v>
      </c>
      <c r="F64" s="20">
        <v>0</v>
      </c>
      <c r="G64" s="20">
        <v>0</v>
      </c>
      <c r="H64" s="20">
        <v>890</v>
      </c>
      <c r="I64" s="20">
        <v>0</v>
      </c>
    </row>
    <row r="65" spans="1:9">
      <c r="A65" s="12">
        <v>59</v>
      </c>
      <c r="B65" s="2" t="s">
        <v>126</v>
      </c>
      <c r="C65" s="2">
        <v>7811023001</v>
      </c>
      <c r="D65" s="13" t="s">
        <v>109</v>
      </c>
      <c r="E65" s="12">
        <f t="shared" si="0"/>
        <v>1020</v>
      </c>
      <c r="F65" s="20">
        <v>120</v>
      </c>
      <c r="G65" s="20">
        <v>250</v>
      </c>
      <c r="H65" s="20">
        <v>650</v>
      </c>
      <c r="I65" s="20">
        <v>0</v>
      </c>
    </row>
    <row r="66" spans="1:9" ht="25.5">
      <c r="A66" s="12">
        <v>60</v>
      </c>
      <c r="B66" s="1" t="s">
        <v>127</v>
      </c>
      <c r="C66" s="2">
        <v>7811023019</v>
      </c>
      <c r="D66" s="13" t="s">
        <v>281</v>
      </c>
      <c r="E66" s="12">
        <f t="shared" si="0"/>
        <v>1004</v>
      </c>
      <c r="F66" s="20">
        <v>0</v>
      </c>
      <c r="G66" s="20">
        <v>1004</v>
      </c>
      <c r="H66" s="20">
        <v>0</v>
      </c>
      <c r="I66" s="20">
        <v>0</v>
      </c>
    </row>
    <row r="67" spans="1:9">
      <c r="A67" s="12">
        <v>61</v>
      </c>
      <c r="B67" s="1" t="s">
        <v>128</v>
      </c>
      <c r="C67" s="2">
        <v>7811023026</v>
      </c>
      <c r="D67" s="13" t="s">
        <v>280</v>
      </c>
      <c r="E67" s="12">
        <f t="shared" si="0"/>
        <v>1164</v>
      </c>
      <c r="F67" s="20">
        <v>0</v>
      </c>
      <c r="G67" s="20">
        <v>471</v>
      </c>
      <c r="H67" s="20">
        <v>693</v>
      </c>
      <c r="I67" s="20">
        <v>0</v>
      </c>
    </row>
    <row r="68" spans="1:9">
      <c r="A68" s="12">
        <v>62</v>
      </c>
      <c r="B68" s="1" t="s">
        <v>129</v>
      </c>
      <c r="C68" s="5">
        <v>7811042477</v>
      </c>
      <c r="D68" s="13" t="s">
        <v>282</v>
      </c>
      <c r="E68" s="12">
        <f>SUM(F68:I68)</f>
        <v>801</v>
      </c>
      <c r="F68" s="20">
        <v>0</v>
      </c>
      <c r="G68" s="20">
        <v>164</v>
      </c>
      <c r="H68" s="20">
        <v>637</v>
      </c>
      <c r="I68" s="20">
        <v>0</v>
      </c>
    </row>
    <row r="69" spans="1:9">
      <c r="A69" s="12">
        <v>63</v>
      </c>
      <c r="B69" s="2" t="s">
        <v>108</v>
      </c>
      <c r="C69" s="5">
        <v>7811042477</v>
      </c>
      <c r="D69" s="13" t="s">
        <v>283</v>
      </c>
      <c r="E69" s="12">
        <f t="shared" si="0"/>
        <v>599</v>
      </c>
      <c r="F69" s="20">
        <v>0</v>
      </c>
      <c r="G69" s="20">
        <v>201</v>
      </c>
      <c r="H69" s="20">
        <v>394</v>
      </c>
      <c r="I69" s="20">
        <v>4</v>
      </c>
    </row>
    <row r="70" spans="1:9">
      <c r="A70" s="12">
        <v>64</v>
      </c>
      <c r="B70" s="1" t="s">
        <v>379</v>
      </c>
      <c r="C70" s="2">
        <v>7811023058</v>
      </c>
      <c r="D70" s="13" t="s">
        <v>284</v>
      </c>
      <c r="E70" s="12">
        <f t="shared" si="0"/>
        <v>1051</v>
      </c>
      <c r="F70" s="20">
        <v>0</v>
      </c>
      <c r="G70" s="20">
        <v>809</v>
      </c>
      <c r="H70" s="20">
        <v>220</v>
      </c>
      <c r="I70" s="20">
        <v>22</v>
      </c>
    </row>
    <row r="71" spans="1:9" ht="25.5">
      <c r="A71" s="12">
        <v>65</v>
      </c>
      <c r="B71" s="1" t="s">
        <v>121</v>
      </c>
      <c r="C71" s="2">
        <v>7811023040</v>
      </c>
      <c r="D71" s="13" t="s">
        <v>85</v>
      </c>
      <c r="E71" s="12">
        <f t="shared" si="0"/>
        <v>468</v>
      </c>
      <c r="F71" s="2">
        <v>75</v>
      </c>
      <c r="G71" s="2">
        <v>110</v>
      </c>
      <c r="H71" s="2">
        <v>283</v>
      </c>
      <c r="I71" s="2">
        <v>0</v>
      </c>
    </row>
    <row r="72" spans="1:9">
      <c r="A72" s="12">
        <v>66</v>
      </c>
      <c r="B72" s="1" t="s">
        <v>382</v>
      </c>
      <c r="C72" s="2">
        <v>7811044393</v>
      </c>
      <c r="D72" s="13" t="s">
        <v>285</v>
      </c>
      <c r="E72" s="12">
        <f t="shared" ref="E72:E135" si="1">SUM(F72:I72)</f>
        <v>1034</v>
      </c>
      <c r="F72" s="20">
        <v>0</v>
      </c>
      <c r="G72" s="20">
        <v>1034</v>
      </c>
      <c r="H72" s="20">
        <v>0</v>
      </c>
      <c r="I72" s="20">
        <v>0</v>
      </c>
    </row>
    <row r="73" spans="1:9">
      <c r="A73" s="12">
        <v>67</v>
      </c>
      <c r="B73" s="1" t="s">
        <v>150</v>
      </c>
      <c r="C73" s="2">
        <v>781156383</v>
      </c>
      <c r="D73" s="13" t="s">
        <v>97</v>
      </c>
      <c r="E73" s="12">
        <f t="shared" si="1"/>
        <v>716</v>
      </c>
      <c r="F73" s="20">
        <v>22</v>
      </c>
      <c r="G73" s="20">
        <v>192</v>
      </c>
      <c r="H73" s="20">
        <v>502</v>
      </c>
      <c r="I73" s="20">
        <v>0</v>
      </c>
    </row>
    <row r="74" spans="1:9" ht="25.5">
      <c r="A74" s="12">
        <v>68</v>
      </c>
      <c r="B74" s="1" t="s">
        <v>15</v>
      </c>
      <c r="C74" s="2">
        <v>7811066904</v>
      </c>
      <c r="D74" s="13" t="s">
        <v>286</v>
      </c>
      <c r="E74" s="12">
        <f t="shared" si="1"/>
        <v>1081</v>
      </c>
      <c r="F74" s="20">
        <v>0</v>
      </c>
      <c r="G74" s="20">
        <v>349</v>
      </c>
      <c r="H74" s="20">
        <v>732</v>
      </c>
      <c r="I74" s="20">
        <v>0</v>
      </c>
    </row>
    <row r="75" spans="1:9" ht="25.5">
      <c r="A75" s="12">
        <v>69</v>
      </c>
      <c r="B75" s="1" t="s">
        <v>60</v>
      </c>
      <c r="C75" s="2">
        <v>7811088150</v>
      </c>
      <c r="D75" s="13" t="s">
        <v>287</v>
      </c>
      <c r="E75" s="12">
        <f t="shared" si="1"/>
        <v>1227</v>
      </c>
      <c r="F75" s="20">
        <v>52</v>
      </c>
      <c r="G75" s="20">
        <v>1146</v>
      </c>
      <c r="H75" s="20">
        <v>29</v>
      </c>
      <c r="I75" s="20">
        <v>0</v>
      </c>
    </row>
    <row r="76" spans="1:9">
      <c r="A76" s="12">
        <v>70</v>
      </c>
      <c r="B76" s="1" t="s">
        <v>151</v>
      </c>
      <c r="C76" s="2">
        <v>7811066929</v>
      </c>
      <c r="D76" s="13" t="s">
        <v>115</v>
      </c>
      <c r="E76" s="12">
        <f t="shared" si="1"/>
        <v>1000</v>
      </c>
      <c r="F76" s="20">
        <v>0</v>
      </c>
      <c r="G76" s="20">
        <v>1000</v>
      </c>
      <c r="H76" s="20">
        <v>0</v>
      </c>
      <c r="I76" s="20">
        <v>0</v>
      </c>
    </row>
    <row r="77" spans="1:9">
      <c r="A77" s="12">
        <v>71</v>
      </c>
      <c r="B77" s="1" t="s">
        <v>10</v>
      </c>
      <c r="C77" s="2">
        <v>7811117612</v>
      </c>
      <c r="D77" s="13" t="s">
        <v>288</v>
      </c>
      <c r="E77" s="12">
        <f t="shared" si="1"/>
        <v>430</v>
      </c>
      <c r="F77" s="20">
        <v>0</v>
      </c>
      <c r="G77" s="20">
        <v>325</v>
      </c>
      <c r="H77" s="20">
        <v>80</v>
      </c>
      <c r="I77" s="20">
        <v>25</v>
      </c>
    </row>
    <row r="78" spans="1:9">
      <c r="A78" s="12">
        <v>72</v>
      </c>
      <c r="B78" s="1" t="s">
        <v>152</v>
      </c>
      <c r="C78" s="2">
        <v>7811609861</v>
      </c>
      <c r="D78" s="13" t="s">
        <v>70</v>
      </c>
      <c r="E78" s="12">
        <f t="shared" si="1"/>
        <v>2659</v>
      </c>
      <c r="F78" s="2">
        <v>22</v>
      </c>
      <c r="G78" s="2">
        <v>2111</v>
      </c>
      <c r="H78" s="2">
        <v>526</v>
      </c>
      <c r="I78" s="2">
        <v>0</v>
      </c>
    </row>
    <row r="79" spans="1:9" ht="25.5">
      <c r="A79" s="12">
        <v>73</v>
      </c>
      <c r="B79" s="1" t="s">
        <v>153</v>
      </c>
      <c r="C79" s="2">
        <v>7811668627</v>
      </c>
      <c r="D79" s="13" t="s">
        <v>241</v>
      </c>
      <c r="E79" s="12">
        <f t="shared" si="1"/>
        <v>2325</v>
      </c>
      <c r="F79" s="20">
        <v>0</v>
      </c>
      <c r="G79" s="20">
        <v>2325</v>
      </c>
      <c r="H79" s="20">
        <v>0</v>
      </c>
      <c r="I79" s="20">
        <v>0</v>
      </c>
    </row>
    <row r="80" spans="1:9" ht="25.5">
      <c r="A80" s="12">
        <v>74</v>
      </c>
      <c r="B80" s="6" t="s">
        <v>153</v>
      </c>
      <c r="C80" s="2">
        <v>7811668627</v>
      </c>
      <c r="D80" s="9" t="s">
        <v>242</v>
      </c>
      <c r="E80" s="12">
        <f t="shared" si="1"/>
        <v>3372</v>
      </c>
      <c r="F80" s="2">
        <v>0</v>
      </c>
      <c r="G80" s="2">
        <v>0</v>
      </c>
      <c r="H80" s="2">
        <v>3372</v>
      </c>
      <c r="I80" s="2">
        <v>0</v>
      </c>
    </row>
    <row r="81" spans="1:9">
      <c r="A81" s="12">
        <v>75</v>
      </c>
      <c r="B81" s="1" t="s">
        <v>366</v>
      </c>
      <c r="C81" s="2">
        <v>7811736972</v>
      </c>
      <c r="D81" s="13" t="s">
        <v>289</v>
      </c>
      <c r="E81" s="12">
        <f t="shared" si="1"/>
        <v>3327</v>
      </c>
      <c r="F81" s="20">
        <v>370</v>
      </c>
      <c r="G81" s="20">
        <v>0</v>
      </c>
      <c r="H81" s="20">
        <v>2957</v>
      </c>
      <c r="I81" s="20">
        <v>0</v>
      </c>
    </row>
    <row r="82" spans="1:9">
      <c r="A82" s="12">
        <v>76</v>
      </c>
      <c r="B82" s="2" t="s">
        <v>367</v>
      </c>
      <c r="C82" s="2">
        <v>7811741450</v>
      </c>
      <c r="D82" s="13" t="s">
        <v>290</v>
      </c>
      <c r="E82" s="12">
        <f t="shared" si="1"/>
        <v>4518</v>
      </c>
      <c r="F82" s="20">
        <v>0</v>
      </c>
      <c r="G82" s="20">
        <v>182</v>
      </c>
      <c r="H82" s="20">
        <v>4336</v>
      </c>
      <c r="I82" s="20">
        <v>0</v>
      </c>
    </row>
    <row r="83" spans="1:9">
      <c r="A83" s="12">
        <v>77</v>
      </c>
      <c r="B83" s="1" t="s">
        <v>34</v>
      </c>
      <c r="C83" s="2">
        <v>7811065724</v>
      </c>
      <c r="D83" s="13" t="s">
        <v>291</v>
      </c>
      <c r="E83" s="12">
        <f t="shared" si="1"/>
        <v>323</v>
      </c>
      <c r="F83" s="20">
        <f>85-40</f>
        <v>45</v>
      </c>
      <c r="G83" s="20">
        <f>103-50</f>
        <v>53</v>
      </c>
      <c r="H83" s="20">
        <f>450-225</f>
        <v>225</v>
      </c>
      <c r="I83" s="20">
        <v>0</v>
      </c>
    </row>
    <row r="84" spans="1:9">
      <c r="A84" s="12">
        <v>78</v>
      </c>
      <c r="B84" s="1" t="s">
        <v>34</v>
      </c>
      <c r="C84" s="2">
        <v>7811065724</v>
      </c>
      <c r="D84" s="13" t="s">
        <v>266</v>
      </c>
      <c r="E84" s="12">
        <f t="shared" si="1"/>
        <v>315</v>
      </c>
      <c r="F84" s="2">
        <v>40</v>
      </c>
      <c r="G84" s="2">
        <v>50</v>
      </c>
      <c r="H84" s="2">
        <v>225</v>
      </c>
      <c r="I84" s="2">
        <v>0</v>
      </c>
    </row>
    <row r="85" spans="1:9">
      <c r="A85" s="12">
        <v>79</v>
      </c>
      <c r="B85" s="1" t="s">
        <v>69</v>
      </c>
      <c r="C85" s="2">
        <v>7811065731</v>
      </c>
      <c r="D85" s="13" t="s">
        <v>103</v>
      </c>
      <c r="E85" s="12">
        <f t="shared" si="1"/>
        <v>196</v>
      </c>
      <c r="F85" s="20">
        <v>0</v>
      </c>
      <c r="G85" s="2">
        <v>47</v>
      </c>
      <c r="H85" s="2">
        <v>149</v>
      </c>
      <c r="I85" s="20">
        <v>0</v>
      </c>
    </row>
    <row r="86" spans="1:9">
      <c r="A86" s="12">
        <v>80</v>
      </c>
      <c r="B86" s="1" t="s">
        <v>69</v>
      </c>
      <c r="C86" s="2">
        <v>7811065731</v>
      </c>
      <c r="D86" s="13" t="s">
        <v>104</v>
      </c>
      <c r="E86" s="12">
        <f t="shared" si="1"/>
        <v>145</v>
      </c>
      <c r="F86" s="2">
        <v>0</v>
      </c>
      <c r="G86" s="2">
        <v>53</v>
      </c>
      <c r="H86" s="2">
        <v>92</v>
      </c>
      <c r="I86" s="2">
        <v>0</v>
      </c>
    </row>
    <row r="87" spans="1:9">
      <c r="A87" s="12">
        <v>81</v>
      </c>
      <c r="B87" s="1" t="s">
        <v>69</v>
      </c>
      <c r="C87" s="2">
        <v>7811065731</v>
      </c>
      <c r="D87" s="13" t="s">
        <v>105</v>
      </c>
      <c r="E87" s="12">
        <f t="shared" si="1"/>
        <v>160</v>
      </c>
      <c r="F87" s="2">
        <v>0</v>
      </c>
      <c r="G87" s="2">
        <v>33</v>
      </c>
      <c r="H87" s="2">
        <v>127</v>
      </c>
      <c r="I87" s="2">
        <v>0</v>
      </c>
    </row>
    <row r="88" spans="1:9">
      <c r="A88" s="12">
        <v>82</v>
      </c>
      <c r="B88" s="1" t="s">
        <v>69</v>
      </c>
      <c r="C88" s="2">
        <v>7811065731</v>
      </c>
      <c r="D88" s="13" t="s">
        <v>292</v>
      </c>
      <c r="E88" s="12">
        <f t="shared" si="1"/>
        <v>290</v>
      </c>
      <c r="F88" s="2">
        <v>0</v>
      </c>
      <c r="G88" s="2">
        <v>0</v>
      </c>
      <c r="H88" s="2">
        <v>290</v>
      </c>
      <c r="I88" s="2">
        <v>0</v>
      </c>
    </row>
    <row r="89" spans="1:9">
      <c r="A89" s="12">
        <v>83</v>
      </c>
      <c r="B89" s="1" t="s">
        <v>154</v>
      </c>
      <c r="C89" s="2">
        <v>7811065749</v>
      </c>
      <c r="D89" s="13" t="s">
        <v>102</v>
      </c>
      <c r="E89" s="12">
        <f t="shared" si="1"/>
        <v>258</v>
      </c>
      <c r="F89" s="20">
        <v>29</v>
      </c>
      <c r="G89" s="20">
        <v>188</v>
      </c>
      <c r="H89" s="20">
        <v>41</v>
      </c>
      <c r="I89" s="20">
        <v>0</v>
      </c>
    </row>
    <row r="90" spans="1:9" ht="25.5">
      <c r="A90" s="12">
        <v>84</v>
      </c>
      <c r="B90" s="1" t="s">
        <v>45</v>
      </c>
      <c r="C90" s="2">
        <v>7811065756</v>
      </c>
      <c r="D90" s="13" t="s">
        <v>156</v>
      </c>
      <c r="E90" s="12">
        <f t="shared" si="1"/>
        <v>662</v>
      </c>
      <c r="F90" s="20">
        <v>0</v>
      </c>
      <c r="G90" s="20">
        <v>662</v>
      </c>
      <c r="H90" s="20">
        <v>0</v>
      </c>
      <c r="I90" s="20">
        <v>0</v>
      </c>
    </row>
    <row r="91" spans="1:9">
      <c r="A91" s="12">
        <v>85</v>
      </c>
      <c r="B91" s="1" t="s">
        <v>157</v>
      </c>
      <c r="C91" s="2">
        <v>7811065763</v>
      </c>
      <c r="D91" s="13" t="s">
        <v>155</v>
      </c>
      <c r="E91" s="12">
        <f t="shared" si="1"/>
        <v>128</v>
      </c>
      <c r="F91" s="20">
        <v>16</v>
      </c>
      <c r="G91" s="20">
        <v>54</v>
      </c>
      <c r="H91" s="20">
        <v>58</v>
      </c>
      <c r="I91" s="20">
        <v>0</v>
      </c>
    </row>
    <row r="92" spans="1:9">
      <c r="A92" s="12">
        <v>86</v>
      </c>
      <c r="B92" s="1" t="s">
        <v>162</v>
      </c>
      <c r="C92" s="2">
        <v>7811065770</v>
      </c>
      <c r="D92" s="13" t="s">
        <v>267</v>
      </c>
      <c r="E92" s="12">
        <f t="shared" si="1"/>
        <v>102</v>
      </c>
      <c r="F92" s="20">
        <v>9</v>
      </c>
      <c r="G92" s="20">
        <v>40</v>
      </c>
      <c r="H92" s="20">
        <v>53</v>
      </c>
      <c r="I92" s="20">
        <v>0</v>
      </c>
    </row>
    <row r="93" spans="1:9">
      <c r="A93" s="12">
        <v>87</v>
      </c>
      <c r="B93" s="1" t="s">
        <v>162</v>
      </c>
      <c r="C93" s="2">
        <v>7811065770</v>
      </c>
      <c r="D93" s="13" t="s">
        <v>268</v>
      </c>
      <c r="E93" s="12">
        <f t="shared" si="1"/>
        <v>441</v>
      </c>
      <c r="F93" s="20">
        <v>90</v>
      </c>
      <c r="G93" s="20">
        <v>0</v>
      </c>
      <c r="H93" s="20">
        <v>351</v>
      </c>
      <c r="I93" s="20">
        <v>0</v>
      </c>
    </row>
    <row r="94" spans="1:9">
      <c r="A94" s="12">
        <v>88</v>
      </c>
      <c r="B94" s="6" t="s">
        <v>239</v>
      </c>
      <c r="C94" s="10">
        <v>7811065788</v>
      </c>
      <c r="D94" s="13" t="s">
        <v>240</v>
      </c>
      <c r="E94" s="12">
        <f t="shared" si="1"/>
        <v>277</v>
      </c>
      <c r="F94" s="20">
        <v>72</v>
      </c>
      <c r="G94" s="20">
        <v>90</v>
      </c>
      <c r="H94" s="20">
        <v>115</v>
      </c>
      <c r="I94" s="20">
        <v>0</v>
      </c>
    </row>
    <row r="95" spans="1:9" ht="25.5">
      <c r="A95" s="12">
        <v>89</v>
      </c>
      <c r="B95" s="1" t="s">
        <v>54</v>
      </c>
      <c r="C95" s="2">
        <v>7811065795</v>
      </c>
      <c r="D95" s="13" t="s">
        <v>293</v>
      </c>
      <c r="E95" s="12">
        <f t="shared" si="1"/>
        <v>371</v>
      </c>
      <c r="F95" s="2">
        <v>62</v>
      </c>
      <c r="G95" s="2">
        <v>267</v>
      </c>
      <c r="H95" s="2">
        <v>42</v>
      </c>
      <c r="I95" s="2">
        <v>0</v>
      </c>
    </row>
    <row r="96" spans="1:9" ht="25.5">
      <c r="A96" s="12">
        <v>90</v>
      </c>
      <c r="B96" s="6" t="s">
        <v>54</v>
      </c>
      <c r="C96" s="2">
        <v>7811065795</v>
      </c>
      <c r="D96" s="13" t="s">
        <v>358</v>
      </c>
      <c r="E96" s="12">
        <f t="shared" si="1"/>
        <v>401</v>
      </c>
      <c r="F96" s="20">
        <v>97</v>
      </c>
      <c r="G96" s="20">
        <v>277</v>
      </c>
      <c r="H96" s="20">
        <v>27</v>
      </c>
      <c r="I96" s="20">
        <v>0</v>
      </c>
    </row>
    <row r="97" spans="1:9">
      <c r="A97" s="12">
        <v>91</v>
      </c>
      <c r="B97" s="1" t="s">
        <v>380</v>
      </c>
      <c r="C97" s="2">
        <v>7811065812</v>
      </c>
      <c r="D97" s="13" t="s">
        <v>294</v>
      </c>
      <c r="E97" s="12">
        <f t="shared" si="1"/>
        <v>915</v>
      </c>
      <c r="F97" s="2">
        <v>230</v>
      </c>
      <c r="G97" s="2">
        <v>0</v>
      </c>
      <c r="H97" s="2">
        <v>685</v>
      </c>
      <c r="I97" s="2">
        <v>0</v>
      </c>
    </row>
    <row r="98" spans="1:9">
      <c r="A98" s="12">
        <v>92</v>
      </c>
      <c r="B98" s="2" t="s">
        <v>158</v>
      </c>
      <c r="C98" s="2">
        <v>7811065820</v>
      </c>
      <c r="D98" s="13" t="s">
        <v>295</v>
      </c>
      <c r="E98" s="12">
        <f t="shared" si="1"/>
        <v>338</v>
      </c>
      <c r="F98" s="20">
        <v>90</v>
      </c>
      <c r="G98" s="20">
        <v>108</v>
      </c>
      <c r="H98" s="20">
        <v>128</v>
      </c>
      <c r="I98" s="20">
        <v>12</v>
      </c>
    </row>
    <row r="99" spans="1:9">
      <c r="A99" s="12">
        <v>93</v>
      </c>
      <c r="B99" s="2" t="s">
        <v>220</v>
      </c>
      <c r="C99" s="2">
        <v>7811065837</v>
      </c>
      <c r="D99" s="13" t="s">
        <v>296</v>
      </c>
      <c r="E99" s="12">
        <f t="shared" si="1"/>
        <v>121</v>
      </c>
      <c r="F99" s="2">
        <v>2</v>
      </c>
      <c r="G99" s="2">
        <v>0</v>
      </c>
      <c r="H99" s="2">
        <v>119</v>
      </c>
      <c r="I99" s="2">
        <v>0</v>
      </c>
    </row>
    <row r="100" spans="1:9">
      <c r="A100" s="12">
        <v>94</v>
      </c>
      <c r="B100" s="2" t="s">
        <v>220</v>
      </c>
      <c r="C100" s="2">
        <v>7811065837</v>
      </c>
      <c r="D100" s="13" t="s">
        <v>297</v>
      </c>
      <c r="E100" s="12">
        <f t="shared" si="1"/>
        <v>203</v>
      </c>
      <c r="F100" s="2">
        <v>0</v>
      </c>
      <c r="G100" s="2">
        <v>203</v>
      </c>
      <c r="H100" s="2">
        <v>0</v>
      </c>
      <c r="I100" s="2">
        <v>0</v>
      </c>
    </row>
    <row r="101" spans="1:9">
      <c r="A101" s="12">
        <v>95</v>
      </c>
      <c r="B101" s="2" t="s">
        <v>220</v>
      </c>
      <c r="C101" s="2">
        <v>7811065837</v>
      </c>
      <c r="D101" s="13" t="s">
        <v>298</v>
      </c>
      <c r="E101" s="12">
        <f t="shared" si="1"/>
        <v>90</v>
      </c>
      <c r="F101" s="2">
        <v>10</v>
      </c>
      <c r="G101" s="2">
        <v>0</v>
      </c>
      <c r="H101" s="2">
        <v>80</v>
      </c>
      <c r="I101" s="2">
        <v>0</v>
      </c>
    </row>
    <row r="102" spans="1:9">
      <c r="A102" s="12">
        <v>96</v>
      </c>
      <c r="B102" s="2" t="s">
        <v>221</v>
      </c>
      <c r="C102" s="2">
        <v>7811065844</v>
      </c>
      <c r="D102" s="13" t="s">
        <v>299</v>
      </c>
      <c r="E102" s="12">
        <f t="shared" si="1"/>
        <v>275</v>
      </c>
      <c r="F102" s="20">
        <v>100</v>
      </c>
      <c r="G102" s="20">
        <v>27</v>
      </c>
      <c r="H102" s="20">
        <v>148</v>
      </c>
      <c r="I102" s="20">
        <v>0</v>
      </c>
    </row>
    <row r="103" spans="1:9">
      <c r="A103" s="12">
        <v>97</v>
      </c>
      <c r="B103" s="2" t="s">
        <v>222</v>
      </c>
      <c r="C103" s="2">
        <v>7811065876</v>
      </c>
      <c r="D103" s="13" t="s">
        <v>107</v>
      </c>
      <c r="E103" s="12">
        <f t="shared" si="1"/>
        <v>152</v>
      </c>
      <c r="F103" s="20">
        <v>0</v>
      </c>
      <c r="G103" s="20">
        <v>148</v>
      </c>
      <c r="H103" s="20">
        <v>4</v>
      </c>
      <c r="I103" s="20">
        <v>0</v>
      </c>
    </row>
    <row r="104" spans="1:9" ht="25.5">
      <c r="A104" s="12">
        <v>98</v>
      </c>
      <c r="B104" s="1" t="s">
        <v>14</v>
      </c>
      <c r="C104" s="2">
        <v>7811065883</v>
      </c>
      <c r="D104" s="13" t="s">
        <v>300</v>
      </c>
      <c r="E104" s="12">
        <f t="shared" si="1"/>
        <v>426</v>
      </c>
      <c r="F104" s="20">
        <v>243</v>
      </c>
      <c r="G104" s="20">
        <v>154</v>
      </c>
      <c r="H104" s="20">
        <v>29</v>
      </c>
      <c r="I104" s="20">
        <v>0</v>
      </c>
    </row>
    <row r="105" spans="1:9" ht="25.5">
      <c r="A105" s="12">
        <v>99</v>
      </c>
      <c r="B105" s="1" t="s">
        <v>14</v>
      </c>
      <c r="C105" s="2">
        <v>7811065883</v>
      </c>
      <c r="D105" s="13" t="s">
        <v>301</v>
      </c>
      <c r="E105" s="12">
        <f t="shared" si="1"/>
        <v>459</v>
      </c>
      <c r="F105" s="20">
        <v>63</v>
      </c>
      <c r="G105" s="20">
        <v>0</v>
      </c>
      <c r="H105" s="20">
        <v>396</v>
      </c>
      <c r="I105" s="20">
        <v>0</v>
      </c>
    </row>
    <row r="106" spans="1:9">
      <c r="A106" s="12">
        <v>100</v>
      </c>
      <c r="B106" s="1" t="s">
        <v>160</v>
      </c>
      <c r="C106" s="2">
        <v>78110065890</v>
      </c>
      <c r="D106" s="13" t="s">
        <v>302</v>
      </c>
      <c r="E106" s="12">
        <f t="shared" si="1"/>
        <v>268</v>
      </c>
      <c r="F106" s="20">
        <f>65-30</f>
        <v>35</v>
      </c>
      <c r="G106" s="20">
        <v>0</v>
      </c>
      <c r="H106" s="20">
        <f>540-307</f>
        <v>233</v>
      </c>
      <c r="I106" s="20">
        <v>0</v>
      </c>
    </row>
    <row r="107" spans="1:9">
      <c r="A107" s="12">
        <v>101</v>
      </c>
      <c r="B107" s="1" t="s">
        <v>160</v>
      </c>
      <c r="C107" s="2">
        <v>7811065890</v>
      </c>
      <c r="D107" s="13" t="s">
        <v>92</v>
      </c>
      <c r="E107" s="12">
        <f t="shared" si="1"/>
        <v>337</v>
      </c>
      <c r="F107" s="2">
        <v>30</v>
      </c>
      <c r="G107" s="2">
        <v>0</v>
      </c>
      <c r="H107" s="2">
        <v>307</v>
      </c>
      <c r="I107" s="2">
        <v>0</v>
      </c>
    </row>
    <row r="108" spans="1:9" ht="25.5">
      <c r="A108" s="12">
        <v>102</v>
      </c>
      <c r="B108" s="1" t="s">
        <v>32</v>
      </c>
      <c r="C108" s="2">
        <v>7811065900</v>
      </c>
      <c r="D108" s="13" t="s">
        <v>303</v>
      </c>
      <c r="E108" s="12">
        <f t="shared" si="1"/>
        <v>260</v>
      </c>
      <c r="F108" s="20">
        <v>10</v>
      </c>
      <c r="G108" s="20">
        <v>230</v>
      </c>
      <c r="H108" s="20">
        <v>20</v>
      </c>
      <c r="I108" s="20">
        <v>0</v>
      </c>
    </row>
    <row r="109" spans="1:9">
      <c r="A109" s="12">
        <v>103</v>
      </c>
      <c r="B109" s="1" t="s">
        <v>381</v>
      </c>
      <c r="C109" s="2">
        <v>7811065918</v>
      </c>
      <c r="D109" s="13" t="s">
        <v>93</v>
      </c>
      <c r="E109" s="12">
        <f t="shared" si="1"/>
        <v>316</v>
      </c>
      <c r="F109" s="20">
        <v>120</v>
      </c>
      <c r="G109" s="20">
        <v>80</v>
      </c>
      <c r="H109" s="20">
        <v>110</v>
      </c>
      <c r="I109" s="20">
        <v>6</v>
      </c>
    </row>
    <row r="110" spans="1:9">
      <c r="A110" s="12">
        <v>104</v>
      </c>
      <c r="B110" s="1" t="s">
        <v>381</v>
      </c>
      <c r="C110" s="2">
        <v>7811065918</v>
      </c>
      <c r="D110" s="13" t="s">
        <v>94</v>
      </c>
      <c r="E110" s="12">
        <f t="shared" si="1"/>
        <v>482</v>
      </c>
      <c r="F110" s="2">
        <v>129</v>
      </c>
      <c r="G110" s="2">
        <v>45</v>
      </c>
      <c r="H110" s="2">
        <v>296</v>
      </c>
      <c r="I110" s="2">
        <v>12</v>
      </c>
    </row>
    <row r="111" spans="1:9">
      <c r="A111" s="12">
        <v>105</v>
      </c>
      <c r="B111" s="1" t="s">
        <v>66</v>
      </c>
      <c r="C111" s="2">
        <v>7811065925</v>
      </c>
      <c r="D111" s="13" t="s">
        <v>304</v>
      </c>
      <c r="E111" s="12">
        <f t="shared" si="1"/>
        <v>322</v>
      </c>
      <c r="F111" s="20">
        <v>21</v>
      </c>
      <c r="G111" s="20">
        <v>190</v>
      </c>
      <c r="H111" s="20">
        <v>111</v>
      </c>
      <c r="I111" s="20">
        <v>0</v>
      </c>
    </row>
    <row r="112" spans="1:9">
      <c r="A112" s="12">
        <v>106</v>
      </c>
      <c r="B112" s="1" t="s">
        <v>68</v>
      </c>
      <c r="C112" s="2">
        <v>7811065925</v>
      </c>
      <c r="D112" s="13" t="s">
        <v>305</v>
      </c>
      <c r="E112" s="12">
        <f t="shared" si="1"/>
        <v>230</v>
      </c>
      <c r="F112" s="2">
        <v>0</v>
      </c>
      <c r="G112" s="2">
        <v>15</v>
      </c>
      <c r="H112" s="2">
        <v>215</v>
      </c>
      <c r="I112" s="2">
        <v>0</v>
      </c>
    </row>
    <row r="113" spans="1:9" ht="25.5">
      <c r="A113" s="12">
        <v>107</v>
      </c>
      <c r="B113" s="1" t="s">
        <v>48</v>
      </c>
      <c r="C113" s="2">
        <v>7811065940</v>
      </c>
      <c r="D113" s="13" t="s">
        <v>306</v>
      </c>
      <c r="E113" s="12">
        <f t="shared" si="1"/>
        <v>324</v>
      </c>
      <c r="F113" s="20">
        <v>20</v>
      </c>
      <c r="G113" s="20">
        <v>304</v>
      </c>
      <c r="H113" s="20">
        <v>0</v>
      </c>
      <c r="I113" s="20">
        <v>0</v>
      </c>
    </row>
    <row r="114" spans="1:9">
      <c r="A114" s="12">
        <v>108</v>
      </c>
      <c r="B114" s="1" t="s">
        <v>65</v>
      </c>
      <c r="C114" s="2">
        <v>7811575193</v>
      </c>
      <c r="D114" s="13" t="s">
        <v>307</v>
      </c>
      <c r="E114" s="12">
        <f t="shared" si="1"/>
        <v>845</v>
      </c>
      <c r="F114" s="2">
        <v>0</v>
      </c>
      <c r="G114" s="2">
        <v>150</v>
      </c>
      <c r="H114" s="2">
        <v>695</v>
      </c>
      <c r="I114" s="2">
        <v>0</v>
      </c>
    </row>
    <row r="115" spans="1:9">
      <c r="A115" s="12">
        <v>109</v>
      </c>
      <c r="B115" s="1" t="s">
        <v>65</v>
      </c>
      <c r="C115" s="2">
        <v>7811575193</v>
      </c>
      <c r="D115" s="13" t="s">
        <v>308</v>
      </c>
      <c r="E115" s="12">
        <f t="shared" si="1"/>
        <v>850</v>
      </c>
      <c r="F115" s="2">
        <v>0</v>
      </c>
      <c r="G115" s="2">
        <v>50</v>
      </c>
      <c r="H115" s="2">
        <v>800</v>
      </c>
      <c r="I115" s="2">
        <v>0</v>
      </c>
    </row>
    <row r="116" spans="1:9">
      <c r="A116" s="12">
        <v>110</v>
      </c>
      <c r="B116" s="1" t="s">
        <v>163</v>
      </c>
      <c r="C116" s="2">
        <v>7811065957</v>
      </c>
      <c r="D116" s="13" t="s">
        <v>309</v>
      </c>
      <c r="E116" s="12">
        <f t="shared" si="1"/>
        <v>148</v>
      </c>
      <c r="F116" s="20">
        <v>0</v>
      </c>
      <c r="G116" s="20">
        <v>0</v>
      </c>
      <c r="H116" s="20">
        <v>148</v>
      </c>
      <c r="I116" s="20">
        <v>0</v>
      </c>
    </row>
    <row r="117" spans="1:9">
      <c r="A117" s="12">
        <v>111</v>
      </c>
      <c r="B117" s="1" t="s">
        <v>22</v>
      </c>
      <c r="C117" s="2">
        <v>7811065964</v>
      </c>
      <c r="D117" s="13" t="s">
        <v>310</v>
      </c>
      <c r="E117" s="12">
        <f t="shared" si="1"/>
        <v>236</v>
      </c>
      <c r="F117" s="20">
        <v>40</v>
      </c>
      <c r="G117" s="20">
        <v>85</v>
      </c>
      <c r="H117" s="20">
        <v>111</v>
      </c>
      <c r="I117" s="20">
        <v>0</v>
      </c>
    </row>
    <row r="118" spans="1:9" ht="25.5">
      <c r="A118" s="12">
        <v>112</v>
      </c>
      <c r="B118" s="1" t="s">
        <v>223</v>
      </c>
      <c r="C118" s="2">
        <v>7811068002</v>
      </c>
      <c r="D118" s="13" t="s">
        <v>311</v>
      </c>
      <c r="E118" s="12">
        <f t="shared" si="1"/>
        <v>531</v>
      </c>
      <c r="F118" s="2">
        <v>60</v>
      </c>
      <c r="G118" s="2">
        <v>380</v>
      </c>
      <c r="H118" s="2">
        <v>85</v>
      </c>
      <c r="I118" s="2">
        <v>6</v>
      </c>
    </row>
    <row r="119" spans="1:9">
      <c r="A119" s="12">
        <v>113</v>
      </c>
      <c r="B119" s="1" t="s">
        <v>174</v>
      </c>
      <c r="C119" s="2">
        <v>7811065971</v>
      </c>
      <c r="D119" s="13" t="s">
        <v>312</v>
      </c>
      <c r="E119" s="12">
        <f t="shared" si="1"/>
        <v>260</v>
      </c>
      <c r="F119" s="20">
        <v>67</v>
      </c>
      <c r="G119" s="20">
        <v>23</v>
      </c>
      <c r="H119" s="20">
        <v>170</v>
      </c>
      <c r="I119" s="20">
        <v>0</v>
      </c>
    </row>
    <row r="120" spans="1:9">
      <c r="A120" s="12">
        <v>114</v>
      </c>
      <c r="B120" s="1" t="s">
        <v>224</v>
      </c>
      <c r="C120" s="2">
        <v>7811065989</v>
      </c>
      <c r="D120" s="13" t="s">
        <v>313</v>
      </c>
      <c r="E120" s="12">
        <f t="shared" si="1"/>
        <v>142</v>
      </c>
      <c r="F120" s="20">
        <v>13</v>
      </c>
      <c r="G120" s="20">
        <v>19</v>
      </c>
      <c r="H120" s="20">
        <v>110</v>
      </c>
      <c r="I120" s="20">
        <v>0</v>
      </c>
    </row>
    <row r="121" spans="1:9">
      <c r="A121" s="12">
        <v>115</v>
      </c>
      <c r="B121" s="1" t="s">
        <v>35</v>
      </c>
      <c r="C121" s="2">
        <v>7811065996</v>
      </c>
      <c r="D121" s="13" t="s">
        <v>368</v>
      </c>
      <c r="E121" s="12">
        <f t="shared" si="1"/>
        <v>389</v>
      </c>
      <c r="F121" s="2">
        <v>113</v>
      </c>
      <c r="G121" s="2">
        <v>238</v>
      </c>
      <c r="H121" s="2">
        <v>38</v>
      </c>
      <c r="I121" s="2">
        <v>0</v>
      </c>
    </row>
    <row r="122" spans="1:9">
      <c r="A122" s="12">
        <v>116</v>
      </c>
      <c r="B122" s="1" t="s">
        <v>35</v>
      </c>
      <c r="C122" s="2">
        <v>7811065996</v>
      </c>
      <c r="D122" s="13" t="s">
        <v>369</v>
      </c>
      <c r="E122" s="12">
        <f t="shared" si="1"/>
        <v>150</v>
      </c>
      <c r="F122" s="2">
        <v>18</v>
      </c>
      <c r="G122" s="2">
        <v>113</v>
      </c>
      <c r="H122" s="2">
        <v>19</v>
      </c>
      <c r="I122" s="2">
        <v>0</v>
      </c>
    </row>
    <row r="123" spans="1:9">
      <c r="A123" s="12">
        <v>117</v>
      </c>
      <c r="B123" s="1" t="s">
        <v>166</v>
      </c>
      <c r="C123" s="2">
        <v>7811066012</v>
      </c>
      <c r="D123" s="13" t="s">
        <v>348</v>
      </c>
      <c r="E123" s="12">
        <f t="shared" si="1"/>
        <v>908</v>
      </c>
      <c r="F123" s="20">
        <v>90</v>
      </c>
      <c r="G123" s="20">
        <v>90</v>
      </c>
      <c r="H123" s="20">
        <v>728</v>
      </c>
      <c r="I123" s="20">
        <v>0</v>
      </c>
    </row>
    <row r="124" spans="1:9">
      <c r="A124" s="12">
        <v>118</v>
      </c>
      <c r="B124" s="1" t="s">
        <v>33</v>
      </c>
      <c r="C124" s="2">
        <v>7811066037</v>
      </c>
      <c r="D124" s="13" t="s">
        <v>349</v>
      </c>
      <c r="E124" s="12">
        <f t="shared" si="1"/>
        <v>110</v>
      </c>
      <c r="F124" s="20">
        <v>0</v>
      </c>
      <c r="G124" s="20">
        <v>61</v>
      </c>
      <c r="H124" s="20">
        <v>49</v>
      </c>
      <c r="I124" s="20">
        <v>0</v>
      </c>
    </row>
    <row r="125" spans="1:9">
      <c r="A125" s="12">
        <v>119</v>
      </c>
      <c r="B125" s="1" t="s">
        <v>55</v>
      </c>
      <c r="C125" s="2">
        <v>7811066044</v>
      </c>
      <c r="D125" s="13" t="s">
        <v>350</v>
      </c>
      <c r="E125" s="12">
        <f t="shared" si="1"/>
        <v>298</v>
      </c>
      <c r="F125" s="20">
        <v>0</v>
      </c>
      <c r="G125" s="20">
        <v>171</v>
      </c>
      <c r="H125" s="20">
        <v>127</v>
      </c>
      <c r="I125" s="20">
        <v>0</v>
      </c>
    </row>
    <row r="126" spans="1:9" ht="25.5">
      <c r="A126" s="12">
        <v>120</v>
      </c>
      <c r="B126" s="1" t="s">
        <v>225</v>
      </c>
      <c r="C126" s="2">
        <v>7811066051</v>
      </c>
      <c r="D126" s="13" t="s">
        <v>351</v>
      </c>
      <c r="E126" s="12">
        <f t="shared" si="1"/>
        <v>149</v>
      </c>
      <c r="F126" s="20">
        <v>4</v>
      </c>
      <c r="G126" s="20">
        <v>20</v>
      </c>
      <c r="H126" s="20">
        <v>125</v>
      </c>
      <c r="I126" s="20">
        <v>0</v>
      </c>
    </row>
    <row r="127" spans="1:9">
      <c r="A127" s="12">
        <v>121</v>
      </c>
      <c r="B127" s="1" t="s">
        <v>38</v>
      </c>
      <c r="C127" s="2">
        <v>7811066069</v>
      </c>
      <c r="D127" s="13" t="s">
        <v>352</v>
      </c>
      <c r="E127" s="12">
        <f t="shared" si="1"/>
        <v>117</v>
      </c>
      <c r="F127" s="20">
        <v>0</v>
      </c>
      <c r="G127" s="20">
        <v>67</v>
      </c>
      <c r="H127" s="20">
        <v>50</v>
      </c>
      <c r="I127" s="20">
        <v>0</v>
      </c>
    </row>
    <row r="128" spans="1:9">
      <c r="A128" s="12">
        <v>122</v>
      </c>
      <c r="B128" s="2" t="s">
        <v>165</v>
      </c>
      <c r="C128" s="2">
        <v>7811066076</v>
      </c>
      <c r="D128" s="13" t="s">
        <v>353</v>
      </c>
      <c r="E128" s="12">
        <f t="shared" si="1"/>
        <v>123</v>
      </c>
      <c r="F128" s="20">
        <v>87</v>
      </c>
      <c r="G128" s="20">
        <v>22</v>
      </c>
      <c r="H128" s="20">
        <v>4</v>
      </c>
      <c r="I128" s="20">
        <v>10</v>
      </c>
    </row>
    <row r="129" spans="1:9">
      <c r="A129" s="12">
        <v>123</v>
      </c>
      <c r="B129" s="1" t="s">
        <v>37</v>
      </c>
      <c r="C129" s="2">
        <v>7811066083</v>
      </c>
      <c r="D129" s="13" t="s">
        <v>354</v>
      </c>
      <c r="E129" s="12">
        <f t="shared" si="1"/>
        <v>207</v>
      </c>
      <c r="F129" s="20">
        <v>93</v>
      </c>
      <c r="G129" s="20">
        <v>4</v>
      </c>
      <c r="H129" s="20">
        <v>100</v>
      </c>
      <c r="I129" s="20">
        <v>10</v>
      </c>
    </row>
    <row r="130" spans="1:9">
      <c r="A130" s="12">
        <v>124</v>
      </c>
      <c r="B130" s="1" t="s">
        <v>173</v>
      </c>
      <c r="C130" s="2">
        <v>7811066100</v>
      </c>
      <c r="D130" s="13" t="s">
        <v>355</v>
      </c>
      <c r="E130" s="12">
        <f t="shared" si="1"/>
        <v>154</v>
      </c>
      <c r="F130" s="20">
        <v>19</v>
      </c>
      <c r="G130" s="20">
        <v>51</v>
      </c>
      <c r="H130" s="20">
        <v>72</v>
      </c>
      <c r="I130" s="20">
        <v>12</v>
      </c>
    </row>
    <row r="131" spans="1:9">
      <c r="A131" s="12">
        <v>125</v>
      </c>
      <c r="B131" s="1" t="s">
        <v>42</v>
      </c>
      <c r="C131" s="2">
        <v>7811066118</v>
      </c>
      <c r="D131" s="13" t="s">
        <v>87</v>
      </c>
      <c r="E131" s="12">
        <f t="shared" si="1"/>
        <v>192</v>
      </c>
      <c r="F131" s="20">
        <v>0</v>
      </c>
      <c r="G131" s="20">
        <v>183</v>
      </c>
      <c r="H131" s="20">
        <v>9</v>
      </c>
      <c r="I131" s="20">
        <v>0</v>
      </c>
    </row>
    <row r="132" spans="1:9">
      <c r="A132" s="12">
        <v>126</v>
      </c>
      <c r="B132" s="1" t="s">
        <v>42</v>
      </c>
      <c r="C132" s="2">
        <v>7811066118</v>
      </c>
      <c r="D132" s="13" t="s">
        <v>88</v>
      </c>
      <c r="E132" s="12">
        <f t="shared" si="1"/>
        <v>304</v>
      </c>
      <c r="F132" s="20">
        <v>0</v>
      </c>
      <c r="G132" s="20">
        <v>293</v>
      </c>
      <c r="H132" s="20">
        <v>11</v>
      </c>
      <c r="I132" s="20">
        <v>0</v>
      </c>
    </row>
    <row r="133" spans="1:9">
      <c r="A133" s="12">
        <v>127</v>
      </c>
      <c r="B133" s="1" t="s">
        <v>12</v>
      </c>
      <c r="C133" s="2">
        <v>7811066125</v>
      </c>
      <c r="D133" s="13" t="s">
        <v>73</v>
      </c>
      <c r="E133" s="12">
        <f t="shared" si="1"/>
        <v>238</v>
      </c>
      <c r="F133" s="20">
        <v>7</v>
      </c>
      <c r="G133" s="20">
        <f>41-G134</f>
        <v>35</v>
      </c>
      <c r="H133" s="20">
        <f>346-H134</f>
        <v>196</v>
      </c>
      <c r="I133" s="20">
        <v>0</v>
      </c>
    </row>
    <row r="134" spans="1:9">
      <c r="A134" s="12">
        <v>128</v>
      </c>
      <c r="B134" s="1" t="s">
        <v>12</v>
      </c>
      <c r="C134" s="2">
        <v>7811066125</v>
      </c>
      <c r="D134" s="13" t="s">
        <v>77</v>
      </c>
      <c r="E134" s="12">
        <f t="shared" si="1"/>
        <v>156</v>
      </c>
      <c r="F134" s="2">
        <v>0</v>
      </c>
      <c r="G134" s="2">
        <v>6</v>
      </c>
      <c r="H134" s="2">
        <v>150</v>
      </c>
      <c r="I134" s="2">
        <v>0</v>
      </c>
    </row>
    <row r="135" spans="1:9" ht="25.5">
      <c r="A135" s="12">
        <v>129</v>
      </c>
      <c r="B135" s="1" t="s">
        <v>171</v>
      </c>
      <c r="C135" s="2">
        <v>7811066132</v>
      </c>
      <c r="D135" s="13" t="s">
        <v>356</v>
      </c>
      <c r="E135" s="12">
        <f t="shared" si="1"/>
        <v>109</v>
      </c>
      <c r="F135" s="20">
        <v>0</v>
      </c>
      <c r="G135" s="20">
        <v>60</v>
      </c>
      <c r="H135" s="20">
        <v>49</v>
      </c>
      <c r="I135" s="20">
        <v>0</v>
      </c>
    </row>
    <row r="136" spans="1:9">
      <c r="A136" s="12">
        <v>130</v>
      </c>
      <c r="B136" s="1" t="s">
        <v>62</v>
      </c>
      <c r="C136" s="2">
        <v>7811066164</v>
      </c>
      <c r="D136" s="13" t="s">
        <v>357</v>
      </c>
      <c r="E136" s="12">
        <f t="shared" ref="E136:E201" si="2">SUM(F136:I136)</f>
        <v>214</v>
      </c>
      <c r="F136" s="20">
        <v>5</v>
      </c>
      <c r="G136" s="20">
        <v>114</v>
      </c>
      <c r="H136" s="20">
        <v>87</v>
      </c>
      <c r="I136" s="20">
        <v>8</v>
      </c>
    </row>
    <row r="137" spans="1:9">
      <c r="A137" s="12">
        <v>131</v>
      </c>
      <c r="B137" s="1" t="s">
        <v>175</v>
      </c>
      <c r="C137" s="2">
        <v>7811066171</v>
      </c>
      <c r="D137" s="13" t="s">
        <v>75</v>
      </c>
      <c r="E137" s="12">
        <f t="shared" si="2"/>
        <v>212</v>
      </c>
      <c r="F137" s="20">
        <v>12</v>
      </c>
      <c r="G137" s="20">
        <v>150</v>
      </c>
      <c r="H137" s="20">
        <v>50</v>
      </c>
      <c r="I137" s="20">
        <v>0</v>
      </c>
    </row>
    <row r="138" spans="1:9">
      <c r="A138" s="12">
        <v>132</v>
      </c>
      <c r="B138" s="1" t="s">
        <v>27</v>
      </c>
      <c r="C138" s="2">
        <v>7811066189</v>
      </c>
      <c r="D138" s="13" t="s">
        <v>167</v>
      </c>
      <c r="E138" s="12">
        <f t="shared" si="2"/>
        <v>155</v>
      </c>
      <c r="F138" s="20">
        <f>82-F139</f>
        <v>32</v>
      </c>
      <c r="G138" s="20">
        <v>107</v>
      </c>
      <c r="H138" s="20">
        <f>426-H139</f>
        <v>16</v>
      </c>
      <c r="I138" s="20">
        <v>0</v>
      </c>
    </row>
    <row r="139" spans="1:9">
      <c r="A139" s="12">
        <v>133</v>
      </c>
      <c r="B139" s="1" t="s">
        <v>27</v>
      </c>
      <c r="C139" s="2">
        <v>7811066189</v>
      </c>
      <c r="D139" s="13" t="s">
        <v>170</v>
      </c>
      <c r="E139" s="12">
        <f t="shared" si="2"/>
        <v>460</v>
      </c>
      <c r="F139" s="2">
        <v>50</v>
      </c>
      <c r="G139" s="2">
        <v>0</v>
      </c>
      <c r="H139" s="2">
        <v>410</v>
      </c>
      <c r="I139" s="2">
        <v>0</v>
      </c>
    </row>
    <row r="140" spans="1:9">
      <c r="A140" s="12">
        <v>134</v>
      </c>
      <c r="B140" s="1" t="s">
        <v>176</v>
      </c>
      <c r="C140" s="2">
        <v>7811066196</v>
      </c>
      <c r="D140" s="13" t="s">
        <v>83</v>
      </c>
      <c r="E140" s="12">
        <f t="shared" si="2"/>
        <v>212</v>
      </c>
      <c r="F140" s="20">
        <v>5</v>
      </c>
      <c r="G140" s="20">
        <f>302-G141</f>
        <v>150</v>
      </c>
      <c r="H140" s="20">
        <f>195-H141</f>
        <v>53</v>
      </c>
      <c r="I140" s="20">
        <v>4</v>
      </c>
    </row>
    <row r="141" spans="1:9">
      <c r="A141" s="12">
        <v>135</v>
      </c>
      <c r="B141" s="1" t="s">
        <v>176</v>
      </c>
      <c r="C141" s="2">
        <v>7811066196</v>
      </c>
      <c r="D141" s="13" t="s">
        <v>84</v>
      </c>
      <c r="E141" s="12">
        <f t="shared" si="2"/>
        <v>306</v>
      </c>
      <c r="F141" s="2">
        <v>0</v>
      </c>
      <c r="G141" s="2">
        <v>152</v>
      </c>
      <c r="H141" s="2">
        <v>142</v>
      </c>
      <c r="I141" s="2">
        <v>12</v>
      </c>
    </row>
    <row r="142" spans="1:9">
      <c r="A142" s="12">
        <v>136</v>
      </c>
      <c r="B142" s="1" t="s">
        <v>387</v>
      </c>
      <c r="C142" s="16">
        <v>7811713703</v>
      </c>
      <c r="D142" s="17" t="s">
        <v>388</v>
      </c>
      <c r="E142" s="19">
        <f t="shared" si="2"/>
        <v>665</v>
      </c>
      <c r="F142" s="2">
        <v>0</v>
      </c>
      <c r="G142" s="2">
        <v>17</v>
      </c>
      <c r="H142" s="2">
        <v>648</v>
      </c>
      <c r="I142" s="2">
        <v>0</v>
      </c>
    </row>
    <row r="143" spans="1:9">
      <c r="A143" s="12">
        <v>137</v>
      </c>
      <c r="B143" s="1" t="s">
        <v>177</v>
      </c>
      <c r="C143" s="2">
        <v>7811066206</v>
      </c>
      <c r="D143" s="13" t="s">
        <v>360</v>
      </c>
      <c r="E143" s="12">
        <f t="shared" si="2"/>
        <v>201</v>
      </c>
      <c r="F143" s="2">
        <v>8</v>
      </c>
      <c r="G143" s="2">
        <v>133</v>
      </c>
      <c r="H143" s="2">
        <v>60</v>
      </c>
      <c r="I143" s="2">
        <v>0</v>
      </c>
    </row>
    <row r="144" spans="1:9">
      <c r="A144" s="12">
        <v>138</v>
      </c>
      <c r="B144" s="1" t="s">
        <v>172</v>
      </c>
      <c r="C144" s="2">
        <v>7811066213</v>
      </c>
      <c r="D144" s="13" t="s">
        <v>359</v>
      </c>
      <c r="E144" s="12">
        <f t="shared" si="2"/>
        <v>218</v>
      </c>
      <c r="F144" s="20">
        <v>58</v>
      </c>
      <c r="G144" s="20">
        <v>117</v>
      </c>
      <c r="H144" s="20">
        <v>43</v>
      </c>
      <c r="I144" s="20">
        <v>0</v>
      </c>
    </row>
    <row r="145" spans="1:9">
      <c r="A145" s="12">
        <v>139</v>
      </c>
      <c r="B145" s="1" t="s">
        <v>169</v>
      </c>
      <c r="C145" s="2">
        <v>7811089080</v>
      </c>
      <c r="D145" s="15" t="s">
        <v>385</v>
      </c>
      <c r="E145" s="12">
        <f t="shared" si="2"/>
        <v>582</v>
      </c>
      <c r="F145" s="2">
        <v>0</v>
      </c>
      <c r="G145" s="2">
        <v>502</v>
      </c>
      <c r="H145" s="2">
        <v>80</v>
      </c>
      <c r="I145" s="2">
        <v>0</v>
      </c>
    </row>
    <row r="146" spans="1:9">
      <c r="A146" s="12">
        <v>140</v>
      </c>
      <c r="B146" s="6" t="s">
        <v>169</v>
      </c>
      <c r="C146" s="2">
        <v>7811089080</v>
      </c>
      <c r="D146" s="15" t="s">
        <v>386</v>
      </c>
      <c r="E146" s="12">
        <f t="shared" si="2"/>
        <v>301</v>
      </c>
      <c r="F146" s="2">
        <v>0</v>
      </c>
      <c r="G146" s="2">
        <v>211</v>
      </c>
      <c r="H146" s="2">
        <v>90</v>
      </c>
      <c r="I146" s="2">
        <v>0</v>
      </c>
    </row>
    <row r="147" spans="1:9">
      <c r="A147" s="12">
        <v>141</v>
      </c>
      <c r="B147" s="1" t="s">
        <v>11</v>
      </c>
      <c r="C147" s="2">
        <v>7811713703</v>
      </c>
      <c r="D147" s="13" t="s">
        <v>71</v>
      </c>
      <c r="E147" s="12">
        <f t="shared" si="2"/>
        <v>883</v>
      </c>
      <c r="F147" s="20">
        <v>0</v>
      </c>
      <c r="G147" s="20">
        <v>17</v>
      </c>
      <c r="H147" s="20">
        <v>866</v>
      </c>
      <c r="I147" s="20">
        <v>0</v>
      </c>
    </row>
    <row r="148" spans="1:9">
      <c r="A148" s="12">
        <v>142</v>
      </c>
      <c r="B148" s="1" t="s">
        <v>168</v>
      </c>
      <c r="C148" s="2">
        <v>7811066220</v>
      </c>
      <c r="D148" s="13" t="s">
        <v>72</v>
      </c>
      <c r="E148" s="12">
        <f t="shared" si="2"/>
        <v>247</v>
      </c>
      <c r="F148" s="20">
        <v>0</v>
      </c>
      <c r="G148" s="20">
        <v>46</v>
      </c>
      <c r="H148" s="20">
        <v>201</v>
      </c>
      <c r="I148" s="20">
        <v>0</v>
      </c>
    </row>
    <row r="149" spans="1:9">
      <c r="A149" s="12">
        <v>143</v>
      </c>
      <c r="B149" s="1" t="s">
        <v>57</v>
      </c>
      <c r="C149" s="2">
        <v>7811066238</v>
      </c>
      <c r="D149" s="13" t="s">
        <v>361</v>
      </c>
      <c r="E149" s="12">
        <f t="shared" si="2"/>
        <v>187</v>
      </c>
      <c r="F149" s="20">
        <v>0</v>
      </c>
      <c r="G149" s="20">
        <v>117</v>
      </c>
      <c r="H149" s="20">
        <v>70</v>
      </c>
      <c r="I149" s="20">
        <v>0</v>
      </c>
    </row>
    <row r="150" spans="1:9">
      <c r="A150" s="12">
        <v>144</v>
      </c>
      <c r="B150" s="1" t="s">
        <v>185</v>
      </c>
      <c r="C150" s="2">
        <v>7811066326</v>
      </c>
      <c r="D150" s="13" t="s">
        <v>362</v>
      </c>
      <c r="E150" s="12">
        <f t="shared" si="2"/>
        <v>253</v>
      </c>
      <c r="F150" s="2">
        <v>100</v>
      </c>
      <c r="G150" s="2">
        <v>12</v>
      </c>
      <c r="H150" s="2">
        <v>141</v>
      </c>
      <c r="I150" s="2">
        <v>0</v>
      </c>
    </row>
    <row r="151" spans="1:9">
      <c r="A151" s="12">
        <v>145</v>
      </c>
      <c r="B151" s="1" t="s">
        <v>185</v>
      </c>
      <c r="C151" s="2">
        <v>7811066326</v>
      </c>
      <c r="D151" s="13" t="s">
        <v>101</v>
      </c>
      <c r="E151" s="12">
        <f t="shared" si="2"/>
        <v>418</v>
      </c>
      <c r="F151" s="2">
        <v>30</v>
      </c>
      <c r="G151" s="2">
        <v>0</v>
      </c>
      <c r="H151" s="2">
        <v>388</v>
      </c>
      <c r="I151" s="2">
        <v>0</v>
      </c>
    </row>
    <row r="152" spans="1:9">
      <c r="A152" s="12">
        <v>146</v>
      </c>
      <c r="B152" s="1" t="s">
        <v>180</v>
      </c>
      <c r="C152" s="2">
        <v>7811067545</v>
      </c>
      <c r="D152" s="13" t="s">
        <v>363</v>
      </c>
      <c r="E152" s="12">
        <f t="shared" si="2"/>
        <v>329</v>
      </c>
      <c r="F152" s="20">
        <v>0</v>
      </c>
      <c r="G152" s="20">
        <v>103</v>
      </c>
      <c r="H152" s="20">
        <v>226</v>
      </c>
      <c r="I152" s="20">
        <v>0</v>
      </c>
    </row>
    <row r="153" spans="1:9">
      <c r="A153" s="12">
        <v>147</v>
      </c>
      <c r="B153" s="1" t="s">
        <v>56</v>
      </c>
      <c r="C153" s="2">
        <v>7811066252</v>
      </c>
      <c r="D153" s="13" t="s">
        <v>364</v>
      </c>
      <c r="E153" s="12">
        <f t="shared" si="2"/>
        <v>237</v>
      </c>
      <c r="F153" s="20">
        <v>63</v>
      </c>
      <c r="G153" s="20">
        <v>34</v>
      </c>
      <c r="H153" s="20">
        <v>140</v>
      </c>
      <c r="I153" s="20">
        <v>0</v>
      </c>
    </row>
    <row r="154" spans="1:9">
      <c r="A154" s="12">
        <v>148</v>
      </c>
      <c r="B154" s="1" t="s">
        <v>159</v>
      </c>
      <c r="C154" s="2">
        <v>7811066260</v>
      </c>
      <c r="D154" s="13" t="s">
        <v>365</v>
      </c>
      <c r="E154" s="12">
        <f t="shared" si="2"/>
        <v>210</v>
      </c>
      <c r="F154" s="20">
        <v>41</v>
      </c>
      <c r="G154" s="20">
        <v>40</v>
      </c>
      <c r="H154" s="20">
        <v>129</v>
      </c>
      <c r="I154" s="20">
        <v>0</v>
      </c>
    </row>
    <row r="155" spans="1:9">
      <c r="A155" s="12">
        <v>149</v>
      </c>
      <c r="B155" s="1" t="s">
        <v>195</v>
      </c>
      <c r="C155" s="2">
        <v>7811066277</v>
      </c>
      <c r="D155" s="13" t="s">
        <v>117</v>
      </c>
      <c r="E155" s="12">
        <f t="shared" si="2"/>
        <v>272</v>
      </c>
      <c r="F155" s="20">
        <v>0</v>
      </c>
      <c r="G155" s="20">
        <v>251</v>
      </c>
      <c r="H155" s="20">
        <v>21</v>
      </c>
      <c r="I155" s="20">
        <v>0</v>
      </c>
    </row>
    <row r="156" spans="1:9">
      <c r="A156" s="12">
        <v>150</v>
      </c>
      <c r="B156" s="1" t="s">
        <v>181</v>
      </c>
      <c r="C156" s="2">
        <v>7811066284</v>
      </c>
      <c r="D156" s="13" t="s">
        <v>74</v>
      </c>
      <c r="E156" s="12">
        <f t="shared" si="2"/>
        <v>148</v>
      </c>
      <c r="F156" s="20">
        <v>46</v>
      </c>
      <c r="G156" s="20">
        <v>54</v>
      </c>
      <c r="H156" s="20">
        <v>48</v>
      </c>
      <c r="I156" s="20">
        <v>0</v>
      </c>
    </row>
    <row r="157" spans="1:9">
      <c r="A157" s="12">
        <v>151</v>
      </c>
      <c r="B157" s="1" t="s">
        <v>181</v>
      </c>
      <c r="C157" s="2">
        <v>7811066284</v>
      </c>
      <c r="D157" s="13" t="s">
        <v>370</v>
      </c>
      <c r="E157" s="12">
        <f t="shared" si="2"/>
        <v>248</v>
      </c>
      <c r="F157" s="20">
        <v>9</v>
      </c>
      <c r="G157" s="20">
        <v>24</v>
      </c>
      <c r="H157" s="20">
        <v>215</v>
      </c>
      <c r="I157" s="20">
        <v>0</v>
      </c>
    </row>
    <row r="158" spans="1:9">
      <c r="A158" s="12">
        <v>152</v>
      </c>
      <c r="B158" s="1" t="s">
        <v>178</v>
      </c>
      <c r="C158" s="2">
        <v>7811066291</v>
      </c>
      <c r="D158" s="13" t="s">
        <v>371</v>
      </c>
      <c r="E158" s="12">
        <f t="shared" si="2"/>
        <v>246</v>
      </c>
      <c r="F158" s="20">
        <v>0</v>
      </c>
      <c r="G158" s="20">
        <v>214</v>
      </c>
      <c r="H158" s="20">
        <v>32</v>
      </c>
      <c r="I158" s="20">
        <v>0</v>
      </c>
    </row>
    <row r="159" spans="1:9">
      <c r="A159" s="12">
        <v>153</v>
      </c>
      <c r="B159" s="1" t="s">
        <v>26</v>
      </c>
      <c r="C159" s="2">
        <v>7811066333</v>
      </c>
      <c r="D159" s="13" t="s">
        <v>372</v>
      </c>
      <c r="E159" s="12">
        <f t="shared" si="2"/>
        <v>426</v>
      </c>
      <c r="F159" s="20">
        <v>2</v>
      </c>
      <c r="G159" s="20">
        <v>260</v>
      </c>
      <c r="H159" s="20">
        <v>164</v>
      </c>
      <c r="I159" s="20">
        <v>0</v>
      </c>
    </row>
    <row r="160" spans="1:9">
      <c r="A160" s="12">
        <v>154</v>
      </c>
      <c r="B160" s="1" t="s">
        <v>179</v>
      </c>
      <c r="C160" s="2">
        <v>7811066358</v>
      </c>
      <c r="D160" s="13" t="s">
        <v>373</v>
      </c>
      <c r="E160" s="12">
        <f t="shared" si="2"/>
        <v>70</v>
      </c>
      <c r="F160" s="2">
        <v>20</v>
      </c>
      <c r="G160" s="2">
        <v>50</v>
      </c>
      <c r="H160" s="2">
        <v>0</v>
      </c>
      <c r="I160" s="2">
        <v>0</v>
      </c>
    </row>
    <row r="161" spans="1:9">
      <c r="A161" s="12">
        <v>155</v>
      </c>
      <c r="B161" s="1" t="s">
        <v>179</v>
      </c>
      <c r="C161" s="2">
        <v>7811066358</v>
      </c>
      <c r="D161" s="13" t="s">
        <v>374</v>
      </c>
      <c r="E161" s="12">
        <f t="shared" si="2"/>
        <v>180</v>
      </c>
      <c r="F161" s="2">
        <v>10</v>
      </c>
      <c r="G161" s="2">
        <v>20</v>
      </c>
      <c r="H161" s="2">
        <v>150</v>
      </c>
      <c r="I161" s="2">
        <v>0</v>
      </c>
    </row>
    <row r="162" spans="1:9">
      <c r="A162" s="12">
        <v>156</v>
      </c>
      <c r="B162" s="1" t="s">
        <v>179</v>
      </c>
      <c r="C162" s="2">
        <v>7811066358</v>
      </c>
      <c r="D162" s="13" t="s">
        <v>389</v>
      </c>
      <c r="E162" s="12">
        <f t="shared" ref="E162" si="3">SUM(F162:I162)</f>
        <v>796</v>
      </c>
      <c r="F162" s="20">
        <f>62-F160-F161</f>
        <v>32</v>
      </c>
      <c r="G162" s="20">
        <f>98-G160-G161</f>
        <v>28</v>
      </c>
      <c r="H162" s="20">
        <f>886-H161</f>
        <v>736</v>
      </c>
      <c r="I162" s="20">
        <v>0</v>
      </c>
    </row>
    <row r="163" spans="1:9" ht="25.5">
      <c r="A163" s="12">
        <v>157</v>
      </c>
      <c r="B163" s="1" t="s">
        <v>44</v>
      </c>
      <c r="C163" s="2">
        <v>7811066365</v>
      </c>
      <c r="D163" s="13" t="s">
        <v>375</v>
      </c>
      <c r="E163" s="12">
        <f t="shared" si="2"/>
        <v>185</v>
      </c>
      <c r="F163" s="20">
        <v>0</v>
      </c>
      <c r="G163" s="20">
        <v>185</v>
      </c>
      <c r="H163" s="20">
        <v>0</v>
      </c>
      <c r="I163" s="20">
        <v>0</v>
      </c>
    </row>
    <row r="164" spans="1:9" ht="25.5">
      <c r="A164" s="12">
        <v>158</v>
      </c>
      <c r="B164" s="1" t="s">
        <v>182</v>
      </c>
      <c r="C164" s="2">
        <v>7811066372</v>
      </c>
      <c r="D164" s="13" t="s">
        <v>342</v>
      </c>
      <c r="E164" s="12">
        <f t="shared" si="2"/>
        <v>306</v>
      </c>
      <c r="F164" s="20">
        <v>77</v>
      </c>
      <c r="G164" s="20">
        <v>162</v>
      </c>
      <c r="H164" s="20">
        <v>67</v>
      </c>
      <c r="I164" s="20">
        <v>0</v>
      </c>
    </row>
    <row r="165" spans="1:9">
      <c r="A165" s="12">
        <v>159</v>
      </c>
      <c r="B165" s="1" t="s">
        <v>183</v>
      </c>
      <c r="C165" s="2">
        <v>7811066380</v>
      </c>
      <c r="D165" s="13" t="s">
        <v>343</v>
      </c>
      <c r="E165" s="12">
        <f t="shared" si="2"/>
        <v>661</v>
      </c>
      <c r="F165" s="20">
        <v>18</v>
      </c>
      <c r="G165" s="20">
        <v>0</v>
      </c>
      <c r="H165" s="20">
        <v>643</v>
      </c>
      <c r="I165" s="20">
        <v>0</v>
      </c>
    </row>
    <row r="166" spans="1:9">
      <c r="A166" s="12">
        <v>160</v>
      </c>
      <c r="B166" s="1" t="s">
        <v>184</v>
      </c>
      <c r="C166" s="2">
        <v>7811066414</v>
      </c>
      <c r="D166" s="13" t="s">
        <v>344</v>
      </c>
      <c r="E166" s="12">
        <f t="shared" si="2"/>
        <v>306</v>
      </c>
      <c r="F166" s="20">
        <v>0</v>
      </c>
      <c r="G166" s="20">
        <v>189</v>
      </c>
      <c r="H166" s="20">
        <v>101</v>
      </c>
      <c r="I166" s="20">
        <v>16</v>
      </c>
    </row>
    <row r="167" spans="1:9">
      <c r="A167" s="12">
        <v>161</v>
      </c>
      <c r="B167" s="1" t="s">
        <v>186</v>
      </c>
      <c r="C167" s="2">
        <v>7811066439</v>
      </c>
      <c r="D167" s="13" t="s">
        <v>345</v>
      </c>
      <c r="E167" s="12">
        <f t="shared" si="2"/>
        <v>301</v>
      </c>
      <c r="F167" s="20">
        <v>33</v>
      </c>
      <c r="G167" s="20">
        <v>151</v>
      </c>
      <c r="H167" s="20">
        <v>117</v>
      </c>
      <c r="I167" s="20">
        <v>0</v>
      </c>
    </row>
    <row r="168" spans="1:9" ht="25.5">
      <c r="A168" s="12">
        <v>162</v>
      </c>
      <c r="B168" s="1" t="s">
        <v>53</v>
      </c>
      <c r="C168" s="2">
        <v>7811066446</v>
      </c>
      <c r="D168" s="13" t="s">
        <v>346</v>
      </c>
      <c r="E168" s="12">
        <f t="shared" si="2"/>
        <v>266</v>
      </c>
      <c r="F168" s="20">
        <v>140</v>
      </c>
      <c r="G168" s="20">
        <v>87</v>
      </c>
      <c r="H168" s="20">
        <v>39</v>
      </c>
      <c r="I168" s="20">
        <v>0</v>
      </c>
    </row>
    <row r="169" spans="1:9">
      <c r="A169" s="12">
        <v>163</v>
      </c>
      <c r="B169" s="1" t="s">
        <v>17</v>
      </c>
      <c r="C169" s="2">
        <v>7811066453</v>
      </c>
      <c r="D169" s="13" t="s">
        <v>347</v>
      </c>
      <c r="E169" s="12">
        <f t="shared" si="2"/>
        <v>300</v>
      </c>
      <c r="F169" s="20">
        <v>63</v>
      </c>
      <c r="G169" s="20">
        <v>108</v>
      </c>
      <c r="H169" s="20">
        <v>129</v>
      </c>
      <c r="I169" s="20">
        <v>0</v>
      </c>
    </row>
    <row r="170" spans="1:9" ht="25.5">
      <c r="A170" s="12">
        <v>164</v>
      </c>
      <c r="B170" s="1" t="s">
        <v>187</v>
      </c>
      <c r="C170" s="2">
        <v>7811097943</v>
      </c>
      <c r="D170" s="13" t="s">
        <v>341</v>
      </c>
      <c r="E170" s="12">
        <f t="shared" si="2"/>
        <v>393</v>
      </c>
      <c r="F170" s="20">
        <v>11</v>
      </c>
      <c r="G170" s="20">
        <v>280</v>
      </c>
      <c r="H170" s="20">
        <v>73</v>
      </c>
      <c r="I170" s="20">
        <v>29</v>
      </c>
    </row>
    <row r="171" spans="1:9">
      <c r="A171" s="12">
        <v>165</v>
      </c>
      <c r="B171" s="1" t="s">
        <v>36</v>
      </c>
      <c r="C171" s="2">
        <v>7811066460</v>
      </c>
      <c r="D171" s="13" t="s">
        <v>340</v>
      </c>
      <c r="E171" s="12">
        <f t="shared" si="2"/>
        <v>319</v>
      </c>
      <c r="F171" s="20">
        <v>36</v>
      </c>
      <c r="G171" s="20">
        <v>116</v>
      </c>
      <c r="H171" s="20">
        <v>167</v>
      </c>
      <c r="I171" s="20">
        <v>0</v>
      </c>
    </row>
    <row r="172" spans="1:9" ht="25.5">
      <c r="A172" s="12">
        <v>166</v>
      </c>
      <c r="B172" s="1" t="s">
        <v>58</v>
      </c>
      <c r="C172" s="2">
        <v>7811066478</v>
      </c>
      <c r="D172" s="13" t="s">
        <v>339</v>
      </c>
      <c r="E172" s="12">
        <f t="shared" si="2"/>
        <v>294</v>
      </c>
      <c r="F172" s="20">
        <v>46</v>
      </c>
      <c r="G172" s="20">
        <v>166</v>
      </c>
      <c r="H172" s="20">
        <v>82</v>
      </c>
      <c r="I172" s="20">
        <v>0</v>
      </c>
    </row>
    <row r="173" spans="1:9">
      <c r="A173" s="12">
        <v>167</v>
      </c>
      <c r="B173" s="1" t="s">
        <v>23</v>
      </c>
      <c r="C173" s="2">
        <v>7811066485</v>
      </c>
      <c r="D173" s="13" t="s">
        <v>79</v>
      </c>
      <c r="E173" s="12">
        <f t="shared" si="2"/>
        <v>356</v>
      </c>
      <c r="F173" s="20">
        <v>0</v>
      </c>
      <c r="G173" s="20">
        <v>296</v>
      </c>
      <c r="H173" s="20">
        <v>60</v>
      </c>
      <c r="I173" s="20">
        <v>0</v>
      </c>
    </row>
    <row r="174" spans="1:9">
      <c r="A174" s="12">
        <v>168</v>
      </c>
      <c r="B174" s="1" t="s">
        <v>64</v>
      </c>
      <c r="C174" s="2">
        <v>7811066502</v>
      </c>
      <c r="D174" s="13" t="s">
        <v>338</v>
      </c>
      <c r="E174" s="12">
        <f t="shared" si="2"/>
        <v>388</v>
      </c>
      <c r="F174" s="20">
        <v>51</v>
      </c>
      <c r="G174" s="20">
        <v>307</v>
      </c>
      <c r="H174" s="20">
        <v>30</v>
      </c>
      <c r="I174" s="20">
        <v>0</v>
      </c>
    </row>
    <row r="175" spans="1:9">
      <c r="A175" s="12">
        <v>169</v>
      </c>
      <c r="B175" s="1" t="s">
        <v>188</v>
      </c>
      <c r="C175" s="2">
        <v>7811066492</v>
      </c>
      <c r="D175" s="13" t="s">
        <v>337</v>
      </c>
      <c r="E175" s="12">
        <f t="shared" si="2"/>
        <v>167</v>
      </c>
      <c r="F175" s="20">
        <v>17</v>
      </c>
      <c r="G175" s="20">
        <v>65</v>
      </c>
      <c r="H175" s="20">
        <v>80</v>
      </c>
      <c r="I175" s="20">
        <v>5</v>
      </c>
    </row>
    <row r="176" spans="1:9">
      <c r="A176" s="12">
        <v>170</v>
      </c>
      <c r="B176" s="2" t="s">
        <v>114</v>
      </c>
      <c r="C176" s="2">
        <v>7811488007</v>
      </c>
      <c r="D176" s="13" t="s">
        <v>336</v>
      </c>
      <c r="E176" s="12">
        <f t="shared" si="2"/>
        <v>252</v>
      </c>
      <c r="F176" s="20">
        <v>0</v>
      </c>
      <c r="G176" s="20">
        <v>100</v>
      </c>
      <c r="H176" s="20">
        <v>152</v>
      </c>
      <c r="I176" s="20">
        <v>0</v>
      </c>
    </row>
    <row r="177" spans="1:9">
      <c r="A177" s="12">
        <v>171</v>
      </c>
      <c r="B177" s="1" t="s">
        <v>197</v>
      </c>
      <c r="C177" s="2">
        <v>7811066510</v>
      </c>
      <c r="D177" s="13" t="s">
        <v>335</v>
      </c>
      <c r="E177" s="12">
        <f t="shared" si="2"/>
        <v>390</v>
      </c>
      <c r="F177" s="20">
        <v>0</v>
      </c>
      <c r="G177" s="20">
        <v>148</v>
      </c>
      <c r="H177" s="20">
        <v>242</v>
      </c>
      <c r="I177" s="20">
        <v>0</v>
      </c>
    </row>
    <row r="178" spans="1:9">
      <c r="A178" s="12">
        <v>172</v>
      </c>
      <c r="B178" s="1" t="s">
        <v>31</v>
      </c>
      <c r="C178" s="2">
        <v>7811066527</v>
      </c>
      <c r="D178" s="13" t="s">
        <v>334</v>
      </c>
      <c r="E178" s="12">
        <f t="shared" si="2"/>
        <v>295</v>
      </c>
      <c r="F178" s="20">
        <v>33</v>
      </c>
      <c r="G178" s="20">
        <v>140</v>
      </c>
      <c r="H178" s="20">
        <v>122</v>
      </c>
      <c r="I178" s="20">
        <v>0</v>
      </c>
    </row>
    <row r="179" spans="1:9">
      <c r="A179" s="12">
        <v>173</v>
      </c>
      <c r="B179" s="1" t="s">
        <v>18</v>
      </c>
      <c r="C179" s="2">
        <v>7811066534</v>
      </c>
      <c r="D179" s="13" t="s">
        <v>333</v>
      </c>
      <c r="E179" s="12">
        <f t="shared" si="2"/>
        <v>308</v>
      </c>
      <c r="F179" s="2">
        <v>43</v>
      </c>
      <c r="G179" s="2">
        <v>64</v>
      </c>
      <c r="H179" s="2">
        <v>201</v>
      </c>
      <c r="I179" s="2">
        <v>0</v>
      </c>
    </row>
    <row r="180" spans="1:9">
      <c r="A180" s="12">
        <v>174</v>
      </c>
      <c r="B180" s="1" t="s">
        <v>18</v>
      </c>
      <c r="C180" s="2">
        <v>7811066534</v>
      </c>
      <c r="D180" s="13" t="s">
        <v>332</v>
      </c>
      <c r="E180" s="12">
        <f t="shared" si="2"/>
        <v>272</v>
      </c>
      <c r="F180" s="2">
        <v>55</v>
      </c>
      <c r="G180" s="2">
        <v>52</v>
      </c>
      <c r="H180" s="2">
        <v>165</v>
      </c>
      <c r="I180" s="2">
        <v>0</v>
      </c>
    </row>
    <row r="181" spans="1:9">
      <c r="A181" s="12">
        <v>175</v>
      </c>
      <c r="B181" s="1" t="s">
        <v>28</v>
      </c>
      <c r="C181" s="2">
        <v>7811066541</v>
      </c>
      <c r="D181" s="13" t="s">
        <v>331</v>
      </c>
      <c r="E181" s="12">
        <f t="shared" si="2"/>
        <v>376</v>
      </c>
      <c r="F181" s="20">
        <v>154</v>
      </c>
      <c r="G181" s="20">
        <v>132</v>
      </c>
      <c r="H181" s="20">
        <v>90</v>
      </c>
      <c r="I181" s="20">
        <v>0</v>
      </c>
    </row>
    <row r="182" spans="1:9">
      <c r="A182" s="12">
        <v>176</v>
      </c>
      <c r="B182" s="1" t="s">
        <v>196</v>
      </c>
      <c r="C182" s="2">
        <v>7811066559</v>
      </c>
      <c r="D182" s="13" t="s">
        <v>330</v>
      </c>
      <c r="E182" s="12">
        <f t="shared" si="2"/>
        <v>136</v>
      </c>
      <c r="F182" s="2">
        <v>0</v>
      </c>
      <c r="G182" s="2">
        <v>6</v>
      </c>
      <c r="H182" s="2">
        <v>130</v>
      </c>
      <c r="I182" s="2">
        <v>0</v>
      </c>
    </row>
    <row r="183" spans="1:9">
      <c r="A183" s="12">
        <v>177</v>
      </c>
      <c r="B183" s="1" t="s">
        <v>196</v>
      </c>
      <c r="C183" s="2">
        <v>7811066559</v>
      </c>
      <c r="D183" s="13" t="s">
        <v>329</v>
      </c>
      <c r="E183" s="12">
        <f t="shared" si="2"/>
        <v>150</v>
      </c>
      <c r="F183" s="2">
        <v>0</v>
      </c>
      <c r="G183" s="2">
        <v>30</v>
      </c>
      <c r="H183" s="2">
        <v>120</v>
      </c>
      <c r="I183" s="2">
        <v>0</v>
      </c>
    </row>
    <row r="184" spans="1:9">
      <c r="A184" s="12">
        <v>178</v>
      </c>
      <c r="B184" s="1" t="s">
        <v>196</v>
      </c>
      <c r="C184" s="2">
        <v>7811066559</v>
      </c>
      <c r="D184" s="13" t="s">
        <v>328</v>
      </c>
      <c r="E184" s="12">
        <f t="shared" si="2"/>
        <v>190</v>
      </c>
      <c r="F184" s="2">
        <v>0</v>
      </c>
      <c r="G184" s="2">
        <v>50</v>
      </c>
      <c r="H184" s="2">
        <v>140</v>
      </c>
      <c r="I184" s="2">
        <v>0</v>
      </c>
    </row>
    <row r="185" spans="1:9" ht="25.5">
      <c r="A185" s="12">
        <v>179</v>
      </c>
      <c r="B185" s="1" t="s">
        <v>161</v>
      </c>
      <c r="C185" s="2">
        <v>7811066566</v>
      </c>
      <c r="D185" s="13" t="s">
        <v>390</v>
      </c>
      <c r="E185" s="12">
        <f t="shared" si="2"/>
        <v>177</v>
      </c>
      <c r="F185" s="20">
        <v>62</v>
      </c>
      <c r="G185" s="20">
        <v>115</v>
      </c>
      <c r="H185" s="20">
        <v>0</v>
      </c>
      <c r="I185" s="20">
        <v>0</v>
      </c>
    </row>
    <row r="186" spans="1:9" ht="25.5">
      <c r="A186" s="12">
        <v>180</v>
      </c>
      <c r="B186" s="1" t="s">
        <v>161</v>
      </c>
      <c r="C186" s="2">
        <v>7811066566</v>
      </c>
      <c r="D186" s="13" t="s">
        <v>98</v>
      </c>
      <c r="E186" s="12">
        <f t="shared" si="2"/>
        <v>329</v>
      </c>
      <c r="F186" s="20">
        <v>143</v>
      </c>
      <c r="G186" s="20">
        <v>59</v>
      </c>
      <c r="H186" s="20">
        <v>127</v>
      </c>
      <c r="I186" s="20">
        <v>0</v>
      </c>
    </row>
    <row r="187" spans="1:9" ht="25.5">
      <c r="A187" s="12">
        <v>181</v>
      </c>
      <c r="B187" s="1" t="s">
        <v>161</v>
      </c>
      <c r="C187" s="2">
        <v>7811066566</v>
      </c>
      <c r="D187" s="13" t="s">
        <v>327</v>
      </c>
      <c r="E187" s="12">
        <f t="shared" si="2"/>
        <v>351</v>
      </c>
      <c r="F187" s="20">
        <v>28</v>
      </c>
      <c r="G187" s="20">
        <v>27</v>
      </c>
      <c r="H187" s="20">
        <v>296</v>
      </c>
      <c r="I187" s="20">
        <v>0</v>
      </c>
    </row>
    <row r="188" spans="1:9">
      <c r="A188" s="12">
        <v>182</v>
      </c>
      <c r="B188" s="1" t="s">
        <v>24</v>
      </c>
      <c r="C188" s="2">
        <v>7811066573</v>
      </c>
      <c r="D188" s="13" t="s">
        <v>76</v>
      </c>
      <c r="E188" s="12">
        <f t="shared" si="2"/>
        <v>559</v>
      </c>
      <c r="F188" s="2">
        <v>87</v>
      </c>
      <c r="G188" s="2">
        <v>362</v>
      </c>
      <c r="H188" s="2">
        <v>110</v>
      </c>
      <c r="I188" s="2">
        <v>0</v>
      </c>
    </row>
    <row r="189" spans="1:9">
      <c r="A189" s="12">
        <v>183</v>
      </c>
      <c r="B189" s="1" t="s">
        <v>24</v>
      </c>
      <c r="C189" s="2">
        <v>7811066573</v>
      </c>
      <c r="D189" s="13" t="s">
        <v>326</v>
      </c>
      <c r="E189" s="12">
        <f t="shared" si="2"/>
        <v>366</v>
      </c>
      <c r="F189" s="2">
        <v>116</v>
      </c>
      <c r="G189" s="2">
        <v>0</v>
      </c>
      <c r="H189" s="2">
        <v>234</v>
      </c>
      <c r="I189" s="2">
        <v>16</v>
      </c>
    </row>
    <row r="190" spans="1:9">
      <c r="A190" s="12">
        <v>184</v>
      </c>
      <c r="B190" s="1" t="s">
        <v>39</v>
      </c>
      <c r="C190" s="2">
        <v>7811066580</v>
      </c>
      <c r="D190" s="13" t="s">
        <v>325</v>
      </c>
      <c r="E190" s="12">
        <f t="shared" si="2"/>
        <v>239</v>
      </c>
      <c r="F190" s="20">
        <v>15</v>
      </c>
      <c r="G190" s="20">
        <v>224</v>
      </c>
      <c r="H190" s="20">
        <v>0</v>
      </c>
      <c r="I190" s="20">
        <v>0</v>
      </c>
    </row>
    <row r="191" spans="1:9">
      <c r="A191" s="12">
        <v>185</v>
      </c>
      <c r="B191" s="1" t="s">
        <v>25</v>
      </c>
      <c r="C191" s="2">
        <v>7811066598</v>
      </c>
      <c r="D191" s="13" t="s">
        <v>324</v>
      </c>
      <c r="E191" s="12">
        <f t="shared" si="2"/>
        <v>229</v>
      </c>
      <c r="F191" s="20">
        <v>25</v>
      </c>
      <c r="G191" s="20">
        <v>117</v>
      </c>
      <c r="H191" s="20">
        <v>87</v>
      </c>
      <c r="I191" s="20">
        <v>0</v>
      </c>
    </row>
    <row r="192" spans="1:9">
      <c r="A192" s="12">
        <v>186</v>
      </c>
      <c r="B192" s="1" t="s">
        <v>50</v>
      </c>
      <c r="C192" s="2">
        <v>7811066608</v>
      </c>
      <c r="D192" s="13" t="s">
        <v>323</v>
      </c>
      <c r="E192" s="12">
        <f t="shared" si="2"/>
        <v>138</v>
      </c>
      <c r="F192" s="20">
        <v>0</v>
      </c>
      <c r="G192" s="20">
        <v>0</v>
      </c>
      <c r="H192" s="20">
        <v>138</v>
      </c>
      <c r="I192" s="20">
        <v>0</v>
      </c>
    </row>
    <row r="193" spans="1:9" ht="25.5">
      <c r="A193" s="12">
        <v>187</v>
      </c>
      <c r="B193" s="1" t="s">
        <v>67</v>
      </c>
      <c r="C193" s="2">
        <v>7811066615</v>
      </c>
      <c r="D193" s="13" t="s">
        <v>322</v>
      </c>
      <c r="E193" s="12">
        <f t="shared" si="2"/>
        <v>449</v>
      </c>
      <c r="F193" s="20">
        <v>56</v>
      </c>
      <c r="G193" s="20">
        <v>267</v>
      </c>
      <c r="H193" s="20">
        <v>126</v>
      </c>
      <c r="I193" s="20">
        <v>0</v>
      </c>
    </row>
    <row r="194" spans="1:9">
      <c r="A194" s="12">
        <v>188</v>
      </c>
      <c r="B194" s="1" t="s">
        <v>189</v>
      </c>
      <c r="C194" s="2">
        <v>7811066622</v>
      </c>
      <c r="D194" s="13" t="s">
        <v>86</v>
      </c>
      <c r="E194" s="12">
        <f t="shared" si="2"/>
        <v>420</v>
      </c>
      <c r="F194" s="20">
        <v>135</v>
      </c>
      <c r="G194" s="20">
        <v>35</v>
      </c>
      <c r="H194" s="20">
        <v>250</v>
      </c>
      <c r="I194" s="20">
        <v>0</v>
      </c>
    </row>
    <row r="195" spans="1:9">
      <c r="A195" s="12">
        <v>189</v>
      </c>
      <c r="B195" s="1" t="s">
        <v>164</v>
      </c>
      <c r="C195" s="2">
        <v>7811066630</v>
      </c>
      <c r="D195" s="13" t="s">
        <v>321</v>
      </c>
      <c r="E195" s="12">
        <f t="shared" si="2"/>
        <v>420</v>
      </c>
      <c r="F195" s="20">
        <v>20</v>
      </c>
      <c r="G195" s="20">
        <v>352</v>
      </c>
      <c r="H195" s="20">
        <v>48</v>
      </c>
      <c r="I195" s="20">
        <v>0</v>
      </c>
    </row>
    <row r="196" spans="1:9" ht="25.5">
      <c r="A196" s="12">
        <v>190</v>
      </c>
      <c r="B196" s="1" t="s">
        <v>190</v>
      </c>
      <c r="C196" s="2">
        <v>7811066647</v>
      </c>
      <c r="D196" s="13" t="s">
        <v>95</v>
      </c>
      <c r="E196" s="12">
        <f t="shared" si="2"/>
        <v>380</v>
      </c>
      <c r="F196" s="20">
        <v>140</v>
      </c>
      <c r="G196" s="20">
        <v>90</v>
      </c>
      <c r="H196" s="20">
        <v>150</v>
      </c>
      <c r="I196" s="20">
        <v>0</v>
      </c>
    </row>
    <row r="197" spans="1:9" s="11" customFormat="1">
      <c r="A197" s="12">
        <v>191</v>
      </c>
      <c r="B197" s="7" t="s">
        <v>191</v>
      </c>
      <c r="C197" s="7">
        <v>7811066654</v>
      </c>
      <c r="D197" s="15" t="s">
        <v>320</v>
      </c>
      <c r="E197" s="12">
        <f t="shared" si="2"/>
        <v>430</v>
      </c>
      <c r="F197" s="20">
        <v>0</v>
      </c>
      <c r="G197" s="20">
        <v>143</v>
      </c>
      <c r="H197" s="20">
        <v>287</v>
      </c>
      <c r="I197" s="20">
        <v>0</v>
      </c>
    </row>
    <row r="198" spans="1:9">
      <c r="A198" s="12">
        <v>192</v>
      </c>
      <c r="B198" s="2" t="s">
        <v>192</v>
      </c>
      <c r="C198" s="2">
        <v>7811066661</v>
      </c>
      <c r="D198" s="13" t="s">
        <v>106</v>
      </c>
      <c r="E198" s="12">
        <f t="shared" si="2"/>
        <v>227</v>
      </c>
      <c r="F198" s="20">
        <v>17</v>
      </c>
      <c r="G198" s="20">
        <v>120</v>
      </c>
      <c r="H198" s="20">
        <v>90</v>
      </c>
      <c r="I198" s="20">
        <v>0</v>
      </c>
    </row>
    <row r="199" spans="1:9">
      <c r="A199" s="12">
        <v>193</v>
      </c>
      <c r="B199" s="1" t="s">
        <v>193</v>
      </c>
      <c r="C199" s="2">
        <v>7811066679</v>
      </c>
      <c r="D199" s="13" t="s">
        <v>96</v>
      </c>
      <c r="E199" s="12">
        <f t="shared" si="2"/>
        <v>391</v>
      </c>
      <c r="F199" s="20">
        <v>150</v>
      </c>
      <c r="G199" s="20">
        <v>15</v>
      </c>
      <c r="H199" s="20">
        <v>226</v>
      </c>
      <c r="I199" s="20">
        <v>0</v>
      </c>
    </row>
    <row r="200" spans="1:9">
      <c r="A200" s="12">
        <v>194</v>
      </c>
      <c r="B200" s="1" t="s">
        <v>194</v>
      </c>
      <c r="C200" s="2">
        <v>7811066686</v>
      </c>
      <c r="D200" s="13" t="s">
        <v>100</v>
      </c>
      <c r="E200" s="12">
        <f t="shared" si="2"/>
        <v>398</v>
      </c>
      <c r="F200" s="20">
        <v>18</v>
      </c>
      <c r="G200" s="20">
        <v>184</v>
      </c>
      <c r="H200" s="20">
        <v>196</v>
      </c>
      <c r="I200" s="20">
        <v>0</v>
      </c>
    </row>
    <row r="201" spans="1:9">
      <c r="A201" s="12">
        <v>195</v>
      </c>
      <c r="B201" s="1" t="s">
        <v>61</v>
      </c>
      <c r="C201" s="2">
        <v>7811066693</v>
      </c>
      <c r="D201" s="13" t="s">
        <v>319</v>
      </c>
      <c r="E201" s="12">
        <f t="shared" si="2"/>
        <v>380</v>
      </c>
      <c r="F201" s="20">
        <v>76</v>
      </c>
      <c r="G201" s="20">
        <v>67</v>
      </c>
      <c r="H201" s="20">
        <v>237</v>
      </c>
      <c r="I201" s="20">
        <v>0</v>
      </c>
    </row>
    <row r="202" spans="1:9">
      <c r="A202" s="12">
        <v>196</v>
      </c>
      <c r="B202" s="1" t="s">
        <v>226</v>
      </c>
      <c r="C202" s="2">
        <v>7811066710</v>
      </c>
      <c r="D202" s="13" t="s">
        <v>318</v>
      </c>
      <c r="E202" s="12">
        <f t="shared" ref="E202:E218" si="4">SUM(F202:I202)</f>
        <v>174</v>
      </c>
      <c r="F202" s="20">
        <v>34</v>
      </c>
      <c r="G202" s="20">
        <v>100</v>
      </c>
      <c r="H202" s="20">
        <v>40</v>
      </c>
      <c r="I202" s="20">
        <v>0</v>
      </c>
    </row>
    <row r="203" spans="1:9">
      <c r="A203" s="12">
        <v>197</v>
      </c>
      <c r="B203" s="1" t="s">
        <v>226</v>
      </c>
      <c r="C203" s="2">
        <v>7811066710</v>
      </c>
      <c r="D203" s="13" t="s">
        <v>317</v>
      </c>
      <c r="E203" s="12">
        <f t="shared" si="4"/>
        <v>519</v>
      </c>
      <c r="F203" s="20">
        <v>0</v>
      </c>
      <c r="G203" s="20">
        <v>300</v>
      </c>
      <c r="H203" s="20">
        <v>219</v>
      </c>
      <c r="I203" s="20">
        <v>0</v>
      </c>
    </row>
    <row r="204" spans="1:9">
      <c r="A204" s="12">
        <v>198</v>
      </c>
      <c r="B204" s="1" t="s">
        <v>226</v>
      </c>
      <c r="C204" s="2">
        <v>7811066710</v>
      </c>
      <c r="D204" s="13" t="s">
        <v>316</v>
      </c>
      <c r="E204" s="12">
        <f t="shared" si="4"/>
        <v>293</v>
      </c>
      <c r="F204" s="20">
        <v>22</v>
      </c>
      <c r="G204" s="20">
        <v>21</v>
      </c>
      <c r="H204" s="20">
        <v>250</v>
      </c>
      <c r="I204" s="20">
        <v>0</v>
      </c>
    </row>
    <row r="205" spans="1:9">
      <c r="A205" s="12">
        <v>199</v>
      </c>
      <c r="B205" s="2" t="s">
        <v>132</v>
      </c>
      <c r="C205" s="2">
        <v>7811066728</v>
      </c>
      <c r="D205" s="15" t="s">
        <v>235</v>
      </c>
      <c r="E205" s="12">
        <f t="shared" si="4"/>
        <v>78</v>
      </c>
      <c r="F205" s="20">
        <v>0</v>
      </c>
      <c r="G205" s="20">
        <v>24</v>
      </c>
      <c r="H205" s="20">
        <v>54</v>
      </c>
      <c r="I205" s="20">
        <v>0</v>
      </c>
    </row>
    <row r="206" spans="1:9">
      <c r="A206" s="12">
        <v>200</v>
      </c>
      <c r="B206" s="2" t="s">
        <v>132</v>
      </c>
      <c r="C206" s="2">
        <v>7811066728</v>
      </c>
      <c r="D206" s="13" t="s">
        <v>116</v>
      </c>
      <c r="E206" s="12">
        <f t="shared" si="4"/>
        <v>117</v>
      </c>
      <c r="F206" s="20">
        <v>0</v>
      </c>
      <c r="G206" s="20">
        <v>61</v>
      </c>
      <c r="H206" s="20">
        <v>56</v>
      </c>
      <c r="I206" s="20">
        <v>0</v>
      </c>
    </row>
    <row r="207" spans="1:9" ht="25.5">
      <c r="A207" s="12">
        <v>201</v>
      </c>
      <c r="B207" s="1" t="s">
        <v>131</v>
      </c>
      <c r="C207" s="2">
        <v>7811066742</v>
      </c>
      <c r="D207" s="13" t="s">
        <v>99</v>
      </c>
      <c r="E207" s="12">
        <f t="shared" si="4"/>
        <v>158</v>
      </c>
      <c r="F207" s="20">
        <v>0</v>
      </c>
      <c r="G207" s="20">
        <v>78</v>
      </c>
      <c r="H207" s="20">
        <v>60</v>
      </c>
      <c r="I207" s="20">
        <v>20</v>
      </c>
    </row>
    <row r="208" spans="1:9">
      <c r="A208" s="12">
        <v>202</v>
      </c>
      <c r="B208" s="2" t="s">
        <v>130</v>
      </c>
      <c r="C208" s="2">
        <v>7811066750</v>
      </c>
      <c r="D208" s="13" t="s">
        <v>315</v>
      </c>
      <c r="E208" s="12">
        <f t="shared" si="4"/>
        <v>133</v>
      </c>
      <c r="F208" s="20">
        <v>94</v>
      </c>
      <c r="G208" s="20">
        <v>23</v>
      </c>
      <c r="H208" s="20">
        <v>16</v>
      </c>
      <c r="I208" s="20">
        <v>0</v>
      </c>
    </row>
    <row r="209" spans="1:9">
      <c r="A209" s="12">
        <v>203</v>
      </c>
      <c r="B209" s="1" t="s">
        <v>198</v>
      </c>
      <c r="C209" s="2">
        <v>7811066781</v>
      </c>
      <c r="D209" s="13" t="s">
        <v>314</v>
      </c>
      <c r="E209" s="12">
        <f t="shared" si="4"/>
        <v>84</v>
      </c>
      <c r="F209" s="20">
        <v>14</v>
      </c>
      <c r="G209" s="20">
        <v>14</v>
      </c>
      <c r="H209" s="20">
        <v>56</v>
      </c>
      <c r="I209" s="20">
        <v>0</v>
      </c>
    </row>
    <row r="210" spans="1:9">
      <c r="A210" s="12">
        <v>204</v>
      </c>
      <c r="B210" s="1" t="s">
        <v>20</v>
      </c>
      <c r="C210" s="2">
        <v>7811066799</v>
      </c>
      <c r="D210" s="13" t="s">
        <v>233</v>
      </c>
      <c r="E210" s="12">
        <f t="shared" si="4"/>
        <v>226</v>
      </c>
      <c r="F210" s="20">
        <v>75</v>
      </c>
      <c r="G210" s="20">
        <v>0</v>
      </c>
      <c r="H210" s="20">
        <v>151</v>
      </c>
      <c r="I210" s="20">
        <v>0</v>
      </c>
    </row>
    <row r="211" spans="1:9">
      <c r="A211" s="12">
        <v>205</v>
      </c>
      <c r="B211" s="1" t="s">
        <v>49</v>
      </c>
      <c r="C211" s="2">
        <v>7811597285</v>
      </c>
      <c r="D211" s="13" t="s">
        <v>234</v>
      </c>
      <c r="E211" s="12">
        <f t="shared" si="4"/>
        <v>641</v>
      </c>
      <c r="F211" s="20">
        <v>0</v>
      </c>
      <c r="G211" s="20">
        <v>0</v>
      </c>
      <c r="H211" s="20">
        <v>641</v>
      </c>
      <c r="I211" s="20">
        <v>0</v>
      </c>
    </row>
    <row r="212" spans="1:9">
      <c r="A212" s="12">
        <v>206</v>
      </c>
      <c r="B212" s="1" t="s">
        <v>118</v>
      </c>
      <c r="C212" s="2">
        <v>7811066990</v>
      </c>
      <c r="D212" s="13" t="s">
        <v>232</v>
      </c>
      <c r="E212" s="12">
        <f t="shared" si="4"/>
        <v>600</v>
      </c>
      <c r="F212" s="20">
        <v>0</v>
      </c>
      <c r="G212" s="20">
        <v>550</v>
      </c>
      <c r="H212" s="20">
        <v>50</v>
      </c>
      <c r="I212" s="20">
        <v>0</v>
      </c>
    </row>
    <row r="213" spans="1:9" ht="25.5">
      <c r="A213" s="12">
        <v>207</v>
      </c>
      <c r="B213" s="1" t="s">
        <v>16</v>
      </c>
      <c r="C213" s="2">
        <v>7811066982</v>
      </c>
      <c r="D213" s="13" t="s">
        <v>229</v>
      </c>
      <c r="E213" s="12">
        <f t="shared" si="4"/>
        <v>172</v>
      </c>
      <c r="F213" s="2">
        <v>52</v>
      </c>
      <c r="G213" s="2">
        <v>40</v>
      </c>
      <c r="H213" s="2">
        <v>0</v>
      </c>
      <c r="I213" s="2">
        <v>80</v>
      </c>
    </row>
    <row r="214" spans="1:9">
      <c r="A214" s="12">
        <v>208</v>
      </c>
      <c r="B214" s="2" t="s">
        <v>236</v>
      </c>
      <c r="C214" s="2">
        <v>7811483746</v>
      </c>
      <c r="D214" s="13" t="s">
        <v>230</v>
      </c>
      <c r="E214" s="12">
        <f t="shared" si="4"/>
        <v>683</v>
      </c>
      <c r="F214" s="20">
        <v>0</v>
      </c>
      <c r="G214" s="20">
        <v>12</v>
      </c>
      <c r="H214" s="20">
        <v>671</v>
      </c>
      <c r="I214" s="20">
        <v>0</v>
      </c>
    </row>
    <row r="215" spans="1:9">
      <c r="A215" s="12">
        <v>209</v>
      </c>
      <c r="B215" s="1" t="s">
        <v>41</v>
      </c>
      <c r="C215" s="2">
        <v>7811511489</v>
      </c>
      <c r="D215" s="13" t="s">
        <v>231</v>
      </c>
      <c r="E215" s="12">
        <f t="shared" si="4"/>
        <v>170</v>
      </c>
      <c r="F215" s="2">
        <v>0</v>
      </c>
      <c r="G215" s="2">
        <v>0</v>
      </c>
      <c r="H215" s="2">
        <v>170</v>
      </c>
      <c r="I215" s="2">
        <v>0</v>
      </c>
    </row>
    <row r="216" spans="1:9">
      <c r="A216" s="12">
        <v>210</v>
      </c>
      <c r="B216" s="1" t="s">
        <v>43</v>
      </c>
      <c r="C216" s="2">
        <v>7811067009</v>
      </c>
      <c r="D216" s="13" t="s">
        <v>228</v>
      </c>
      <c r="E216" s="12">
        <f t="shared" si="4"/>
        <v>303</v>
      </c>
      <c r="F216" s="20">
        <v>50</v>
      </c>
      <c r="G216" s="20">
        <v>79</v>
      </c>
      <c r="H216" s="20">
        <v>174</v>
      </c>
      <c r="I216" s="20">
        <v>0</v>
      </c>
    </row>
    <row r="217" spans="1:9" ht="25.5">
      <c r="A217" s="12">
        <v>211</v>
      </c>
      <c r="B217" s="1" t="s">
        <v>19</v>
      </c>
      <c r="C217" s="2">
        <v>7811067016</v>
      </c>
      <c r="D217" s="13" t="s">
        <v>227</v>
      </c>
      <c r="E217" s="12">
        <f t="shared" si="4"/>
        <v>76</v>
      </c>
      <c r="F217" s="2">
        <v>0</v>
      </c>
      <c r="G217" s="2">
        <v>76</v>
      </c>
      <c r="H217" s="2">
        <v>0</v>
      </c>
      <c r="I217" s="2">
        <v>0</v>
      </c>
    </row>
    <row r="218" spans="1:9" ht="25.5">
      <c r="A218" s="12">
        <v>212</v>
      </c>
      <c r="B218" s="1" t="s">
        <v>19</v>
      </c>
      <c r="C218" s="2">
        <v>7811067016</v>
      </c>
      <c r="D218" s="8"/>
      <c r="E218" s="12">
        <f t="shared" si="4"/>
        <v>140</v>
      </c>
      <c r="F218" s="18">
        <v>0</v>
      </c>
      <c r="G218" s="18">
        <v>140</v>
      </c>
      <c r="H218" s="18">
        <v>0</v>
      </c>
      <c r="I218" s="18">
        <v>0</v>
      </c>
    </row>
  </sheetData>
  <autoFilter ref="A5:I218"/>
  <mergeCells count="7">
    <mergeCell ref="A2:I2"/>
    <mergeCell ref="A4:A5"/>
    <mergeCell ref="B4:B5"/>
    <mergeCell ref="C4:C5"/>
    <mergeCell ref="D4:D5"/>
    <mergeCell ref="E4:E5"/>
    <mergeCell ref="F4:I4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danilu</cp:lastModifiedBy>
  <cp:lastPrinted>2021-02-03T12:22:45Z</cp:lastPrinted>
  <dcterms:created xsi:type="dcterms:W3CDTF">2015-06-05T18:19:34Z</dcterms:created>
  <dcterms:modified xsi:type="dcterms:W3CDTF">2023-01-26T06:25:39Z</dcterms:modified>
</cp:coreProperties>
</file>