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5" windowWidth="17235" windowHeight="6870"/>
  </bookViews>
  <sheets>
    <sheet name="Лист1" sheetId="1" r:id="rId1"/>
    <sheet name="Лист3" sheetId="3" r:id="rId2"/>
  </sheets>
  <definedNames>
    <definedName name="_xlnm._FilterDatabase" localSheetId="0" hidden="1">Лист1!$A$12:$F$498</definedName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F478" i="1" l="1"/>
  <c r="F340" i="1" l="1"/>
  <c r="F202" i="1"/>
  <c r="F430" i="1"/>
  <c r="F241" i="1"/>
  <c r="F244" i="1"/>
  <c r="F256" i="1"/>
  <c r="F277" i="1"/>
  <c r="F307" i="1"/>
  <c r="F331" i="1"/>
  <c r="F421" i="1"/>
  <c r="F427" i="1"/>
  <c r="F433" i="1"/>
  <c r="F475" i="1"/>
  <c r="F232" i="1"/>
  <c r="F205" i="1"/>
  <c r="F184" i="1"/>
  <c r="F115" i="1"/>
  <c r="F94" i="1"/>
  <c r="F88" i="1"/>
  <c r="F70" i="1"/>
  <c r="F46" i="1"/>
</calcChain>
</file>

<file path=xl/sharedStrings.xml><?xml version="1.0" encoding="utf-8"?>
<sst xmlns="http://schemas.openxmlformats.org/spreadsheetml/2006/main" count="994" uniqueCount="353">
  <si>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</si>
  <si>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</si>
  <si>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</si>
  <si>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</si>
  <si>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</si>
  <si>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</si>
  <si>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</si>
  <si>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</si>
  <si>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</si>
  <si>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</si>
  <si>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</si>
  <si>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</si>
  <si>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5, д. 7</t>
  </si>
  <si>
    <t>ул. Хрустальная, д. 12, ул. Глазурная, д. 32</t>
  </si>
  <si>
    <t>ул. Бабушкина, д. 65</t>
  </si>
  <si>
    <t>Товарищеский пр., д. 10, корпус 2</t>
  </si>
  <si>
    <t>ул. Белышева, д. 6</t>
  </si>
  <si>
    <t>ул. Шелгунова, д. 23</t>
  </si>
  <si>
    <t>ул. Седова, д. 66</t>
  </si>
  <si>
    <t>пр. Обуховской Обороны, д. 257</t>
  </si>
  <si>
    <t>Октябрьская наб., д. 84, корпус 1, лит. А;  Октябрьская наб., д. 84, корпус 2, лит. А</t>
  </si>
  <si>
    <t>ул. Дыбенко, д. 12, корпус 2</t>
  </si>
  <si>
    <t>ул.Ольги Берггольц, д.27, лит.А</t>
  </si>
  <si>
    <t>ул. Дыбенко, д. 24, корпус 4</t>
  </si>
  <si>
    <t>ул. Бабушкина, д. 50</t>
  </si>
  <si>
    <t>ул. Крыленко, д. 33, корпус 2</t>
  </si>
  <si>
    <t>ул. Тельмана, д. 47;                              ул. Новоселов, д. 57</t>
  </si>
  <si>
    <t>бульвар Красных Зорь, д. 6, корпус 2</t>
  </si>
  <si>
    <t>ул. Подвойского, д. 18, корпус 3; ул. Коллонтай, д. 19, корпус 5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</si>
  <si>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</si>
  <si>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</si>
  <si>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</si>
  <si>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</si>
  <si>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Новоселов, д. 21;                             ул. Новоселов, д. 17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</si>
  <si>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</si>
  <si>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</si>
  <si>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</si>
  <si>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</si>
  <si>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</si>
  <si>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</si>
  <si>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</si>
  <si>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</si>
  <si>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</si>
  <si>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</si>
  <si>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Шлиссельбургский пр., д. 24, корпус 2</t>
  </si>
  <si>
    <t>пр. Большевиков, д. 28</t>
  </si>
  <si>
    <t>ул. Подвойского, д. 50, корпус 4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</si>
  <si>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</si>
  <si>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</si>
  <si>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</si>
  <si>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</si>
  <si>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</si>
  <si>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пр. Пятилеток, д. 6, корпус 2</t>
  </si>
  <si>
    <t>ул. Новоселов, д. 11</t>
  </si>
  <si>
    <t>ул. Бабушкина, д. 58, корпус 1</t>
  </si>
  <si>
    <t>ул. Шотмана, д. 12, корпус 3; ул. Коллонтай, д. 27, корпус 4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</si>
  <si>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</si>
  <si>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</si>
  <si>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</si>
  <si>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</si>
  <si>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</si>
  <si>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</si>
  <si>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ул. Ивановская, д. 11</t>
  </si>
  <si>
    <t>ул. Ольминского, д. 29;  ул. Ольминского, д. 30; пр. Елизарова, д. 22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</si>
  <si>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</si>
  <si>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</si>
  <si>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</si>
  <si>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</si>
  <si>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Образовательная организация / ГБДОУ детский сад № 10 Невского района Санкт-Петербурга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</si>
  <si>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</si>
  <si>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</si>
  <si>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</si>
  <si>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</si>
  <si>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Образовательная организация / ГБДОУ детский сад № 17 Невского района Санкт-Петербурга</t>
  </si>
  <si>
    <t>ул. Крыленко, д. 21, корпус 3</t>
  </si>
  <si>
    <t>ул. Ивановская, д. 22</t>
  </si>
  <si>
    <t>ул. Крыленко, д. 15, корпус 3</t>
  </si>
  <si>
    <t>ул. Седова, д. 78, ул.Седова, д.70, к.2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</si>
  <si>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</si>
  <si>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</si>
  <si>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</si>
  <si>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</si>
  <si>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</si>
  <si>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</si>
  <si>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Ворошилова, д. 3, корпус 3; пр. Пятилеток, д. 17, корпус 5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</si>
  <si>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</si>
  <si>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</si>
  <si>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</si>
  <si>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</si>
  <si>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</si>
  <si>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</si>
  <si>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</si>
  <si>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</si>
  <si>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2-й Рабфаковский пер., д. 9, корпус 2</t>
  </si>
  <si>
    <t>ул. Народная, д. 7, пр.Большевиков, д.63,к.5</t>
  </si>
  <si>
    <t>ул. Крыленко, д. 45, корпус 2</t>
  </si>
  <si>
    <t>ул. Шелгунова, д. 20</t>
  </si>
  <si>
    <t>ул. Шелгунова, д. 18</t>
  </si>
  <si>
    <t>ул. Ново-Александровская, д. 28</t>
  </si>
  <si>
    <t>ул. Караваевская, д. 25, корпус 2</t>
  </si>
  <si>
    <t>ул. Цимбалина, д. 50</t>
  </si>
  <si>
    <t>3-й Рабфаковский пер., д. 10, корпус 2</t>
  </si>
  <si>
    <t>Дальневосточный пр., 68, корпус 3</t>
  </si>
  <si>
    <t>ул. Новоселов, д. 55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</si>
  <si>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</si>
  <si>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</si>
  <si>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</si>
  <si>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</si>
  <si>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</si>
  <si>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</si>
  <si>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</si>
  <si>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</si>
  <si>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</si>
  <si>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</si>
  <si>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</si>
  <si>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</si>
  <si>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</si>
  <si>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</si>
  <si>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</si>
  <si>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</si>
  <si>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</si>
  <si>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</si>
  <si>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</si>
  <si>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</si>
  <si>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</si>
  <si>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</si>
  <si>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ул. Крыленко, д. 7, корпус 3</t>
  </si>
  <si>
    <t>Искровский пр., д. 15, корпус 2, лит. А</t>
  </si>
  <si>
    <t>Союзный пр., д.3, корп.2, лит.А</t>
  </si>
  <si>
    <t>ул. Белышева, д. 8, корпус 2</t>
  </si>
  <si>
    <t>пр. Большевиков, д. 61, корпус 4; ул. Народная, д. 85</t>
  </si>
  <si>
    <t>ул. Коллонтай, д. 11, корпус 2</t>
  </si>
  <si>
    <t>Товарищеский пр., д. 6, корпус 2; ул. Коллонтай, д. 33, корпус 2; ул. Коллонтай, д. 27, корпус 2</t>
  </si>
  <si>
    <t>ул. Подвойского, д. 28, корпус 2</t>
  </si>
  <si>
    <t>ул. Коллонтай, д. 47, корпус 3</t>
  </si>
  <si>
    <t>Шлиссе5льбургский пр., д. 39, корпус 2, лит. А</t>
  </si>
  <si>
    <t>ул. Латышских, стрелков, д. 7, корпус 2</t>
  </si>
  <si>
    <t>ул. Тельмана, д. 43, корпус 2</t>
  </si>
  <si>
    <t>ул. Латышских стрелков, д. 11, корпус 3, лит. А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</si>
  <si>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</si>
  <si>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</si>
  <si>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</si>
  <si>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</si>
  <si>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</si>
  <si>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</si>
  <si>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</si>
  <si>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б-р Красных Зорь, д. 22-А; ул. Седова, д. 74; ул. Седова, д. 71, корпус 2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</si>
  <si>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</si>
  <si>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</si>
  <si>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</si>
  <si>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</si>
  <si>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Рыбацкий пр., д.7, корп.2</t>
  </si>
  <si>
    <t>ГБДОУ детский сад № 114 Невского района Санкт-Петербурга</t>
  </si>
  <si>
    <t>ГБДОУ детский сад № 37 Невского района              Санкт-Петербурга</t>
  </si>
  <si>
    <t>ГБОУ школа № 327 Невского района Санкт-Петербурга</t>
  </si>
  <si>
    <t>ГБДОУ детский сад № 126 Невского района Санкт-Петербурга</t>
  </si>
  <si>
    <t>ГБДОУ детский сад № 86 Невского района Санкт-Петербурга</t>
  </si>
  <si>
    <t>ГБДОУ детский сад № 104 комбинированного вида Невского района Санкт-Петербурга</t>
  </si>
  <si>
    <t>ГБДОУ детский сад №1 комбинированного вида Невского района Санкт-Петербурга</t>
  </si>
  <si>
    <t>ГБОУ школа-интернат № 31 Невского района Санкт-Петербурга</t>
  </si>
  <si>
    <t>ул. Евдокима Огнева, д. 8, корпус 3</t>
  </si>
  <si>
    <t>ул. Евдокима Огнева, д. 4, корпус 2</t>
  </si>
  <si>
    <t>ГБОУ гимназия № 513 Невского района Санкт-Петербурга</t>
  </si>
  <si>
    <t>ГБОУ школа №39 Невского района Санкт-Петербурга</t>
  </si>
  <si>
    <t>ГБДОУ детский сад №128 комбинированного вида Невского района Санкт-Петербурга</t>
  </si>
  <si>
    <t>ГБДОУ детский сад №110 Невского района Санкт-Петербурга</t>
  </si>
  <si>
    <t>ГБОУ школа-интернат № 18 Невского района Санкт-Петербурга</t>
  </si>
  <si>
    <t>ГБУ ДО ЦД(Ю)ТТ "Старт+" Невского района Санкт-Петербурга</t>
  </si>
  <si>
    <t>ГБДОУ детский сад  №137 общеразвивающего вида  с приоритетным осуществлением деятельности по познавательно-речевому развитию детей      Невского района Санкт-Петербурга</t>
  </si>
  <si>
    <t>ГБДОУ детский сад №12 комбинированного вида Невского района Санкт-Петербурга</t>
  </si>
  <si>
    <t xml:space="preserve"> ГБДОУ детский сад №129 комбинированного вида Невского района Санкт-Петербург</t>
  </si>
  <si>
    <t>ГБОУ школа № 571 с углубленным изучением английского языка Невского района Санкт-Петербурга</t>
  </si>
  <si>
    <t>ул. Бабушкина, д. 133, корпус 2; ул.Бабушкина, д.94</t>
  </si>
  <si>
    <t>ГБДОУ детский сад № 105 компенсирующего вида Невского района Санкт-Петербурга</t>
  </si>
  <si>
    <t>ГБДОУ детский сад № 106 комбинированного вида Невского района Санкт-Петербурга</t>
  </si>
  <si>
    <t>ГБДОУ детский сад № 122 с приоритетным осуществлением деятельности по художественно-эстетическому развитию детей Невского района Санкт-Петербурга</t>
  </si>
  <si>
    <t>ГБОУ школа № 337 Невского района Санкт-Петербурга</t>
  </si>
  <si>
    <t>ГБОУ школа №350 Невского района Санкт-Петербурга</t>
  </si>
  <si>
    <t xml:space="preserve">ГБОУ школа № 458 с углубленным изучением немецкого языка Невского района Санкт-Петербурга </t>
  </si>
  <si>
    <t>ГБДОУ детский сад  № 61 Невского района Санкт-Петербурга</t>
  </si>
  <si>
    <t xml:space="preserve">ул.Подвойского д.29, к.2; </t>
  </si>
  <si>
    <t>ГБДОУ детский сад №28 Невского района Санкт-Петербурга</t>
  </si>
  <si>
    <t xml:space="preserve"> ул.Подвойского д.35, к.2.</t>
  </si>
  <si>
    <t>ул.Русановская, д. 15, корп. 2, лит. А</t>
  </si>
  <si>
    <t>ГБОУ школа № 690 Невского района Санкт-Петербурга</t>
  </si>
  <si>
    <t xml:space="preserve">ГБОУ ДО «Дом детского творчества «Левобережный» Невского района Санкт-Петербурга </t>
  </si>
  <si>
    <t>ГБДОУ детский сад № 23 комбинированногог вида Невского района Санкт-Петербурга</t>
  </si>
  <si>
    <t>пр. Солидарности, д. 8, корпус 2; Российский пр., д.19</t>
  </si>
  <si>
    <t>ГБОУ школа № 497 Невского района Санкт-Петербурга</t>
  </si>
  <si>
    <t>ГБДОУ центр развития ребёнка - детский сад  № 115 Невского района Санкт-Петербурга</t>
  </si>
  <si>
    <t xml:space="preserve"> ГБДОУ детский сад № 124 Невского района Санкт-Петербурга </t>
  </si>
  <si>
    <t>ГБДОУ детский сад № 125 Невского района Санкт-Петербурга</t>
  </si>
  <si>
    <t xml:space="preserve"> ГБДОУ детский  сад № 64 комбинирован ного вида  Невского района Санкт-Петербурга</t>
  </si>
  <si>
    <t>ГБДОУ детский сад №84 Невского района Санкт-Петербурга</t>
  </si>
  <si>
    <t>ГБДОУ детский сад № 4 Невского района Санкт-Петербурга</t>
  </si>
  <si>
    <t>ГБОУ средняя общеобразовательная школа № 516  Невского района Санкт-Петербурга</t>
  </si>
  <si>
    <t>ГБОУ гимназия № 528 Невского района Санкт-Петербурга</t>
  </si>
  <si>
    <t>ГБДОУ детский сад № 47 Невского района Санкт-Петербурга</t>
  </si>
  <si>
    <t>ГБОУ школа №346 Невского района Санкт-Петербурга</t>
  </si>
  <si>
    <t>ГБОУ школа № 569 Невского района Санкт-Петербурга</t>
  </si>
  <si>
    <t>ГБОУ школа № 342 Невского района Санкт-Петербурга</t>
  </si>
  <si>
    <t>ГБУ ДО "ПДДТ" Невского района Санкт-Петербурга</t>
  </si>
  <si>
    <t>ГБДОУ детский сад № 102 Невского района Санкт-Петербурга</t>
  </si>
  <si>
    <t xml:space="preserve">ГБДОУ детский сад № 80 комбинированного  вида 
Невского района Санкт-Петербурга
</t>
  </si>
  <si>
    <t>ГБДОУ детский сад № 79 Невского района Санкт-Петербурга</t>
  </si>
  <si>
    <t>ГБОУ школа №331 Невского района Санкт-Петербурга</t>
  </si>
  <si>
    <t>ГБДОУ детский сад № 117  Невского района Санкт-Петербурга</t>
  </si>
  <si>
    <t>ул. Антонова-Овсеенко, д. 5, корпус 3; ул.Кржижановского, д.2</t>
  </si>
  <si>
    <t>ГБОУ школа № 336 Невского района Санкт-Петербурга</t>
  </si>
  <si>
    <t>ГБДОУ детский сад № 60 комбинированного вида Невского района Санкт-Петербурга</t>
  </si>
  <si>
    <t>ГБОУ школа-интернат № 22 Невского района Санкт-Петербурга</t>
  </si>
  <si>
    <t xml:space="preserve">ГБОУ
детский сад №  82
компенсирующего вида Невского района  Санкт-Петербурга
</t>
  </si>
  <si>
    <t>ГБОУ детский сад № 123 комбинированного вида Невского района Санкт-Петербурга</t>
  </si>
  <si>
    <t>ГБДОУ детский сад №130 Невского района Санкт-Петербурга</t>
  </si>
  <si>
    <t>ГБДОУ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</si>
  <si>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 85 Невского района            Санкт-Петербурга</t>
  </si>
  <si>
    <t>ГБДОУ детский сад № 131 компенсирующего вида Невского района Санкт-Петербурга</t>
  </si>
  <si>
    <t>ГБОУ школа № 333 Невского района Санкт-Петербурга</t>
  </si>
  <si>
    <t>ГБДОУ детский сад № 111 Невского района Санкт-Петербурга</t>
  </si>
  <si>
    <t>ГБДОУ детский сад № 120 с приоритетным осуществлением деятельности по физическому развитию детей Невского района       Санкт-Петербурга</t>
  </si>
  <si>
    <t>ГБДОУ детский сад №135 Невского района Санкт-Петербурга</t>
  </si>
  <si>
    <t>ГБОУ детский сад № 55 Невского района Санкт-петербурга</t>
  </si>
  <si>
    <t xml:space="preserve"> ГБДОУ детский сад № 27 комбинированного вида Невского района Санкт-Петербурга</t>
  </si>
  <si>
    <t>ГБДОУ детский сад № 22 компенсирующего вида Невского района Санкт-Петербурга</t>
  </si>
  <si>
    <t>ГБОУ школа № 639 с углубленным изучением иностранных языков  Невского района Санкт-Петербурга</t>
  </si>
  <si>
    <t xml:space="preserve">ГБОУ школа № 17 Невского района Санкт-Петербурга </t>
  </si>
  <si>
    <t>ГБДОУ детский сад № 143 Невского района Санкт-Петербурга</t>
  </si>
  <si>
    <t>ГБДОУ детский сад № 108 Невского района Санкт-Петербурга</t>
  </si>
  <si>
    <t>ГБДОУ детский сад №73 Невского района Санкт-Петербурга</t>
  </si>
  <si>
    <t xml:space="preserve">ГБДОУ детский сад № 127 комбинированного вида Невского района Санкт - Петербурга </t>
  </si>
  <si>
    <t>ГБДОУ детский сад № 41 Невского района Санкт-Петербурга</t>
  </si>
  <si>
    <t>ГБДОУ детский сад № 119 Невского района Санкт-Петербурга</t>
  </si>
  <si>
    <t>ГБДОУ детский сад №36 Невского района Санкт-Петербурга</t>
  </si>
  <si>
    <t xml:space="preserve"> ГБОУ школа № 345  Невского района Санкт-Петербурга</t>
  </si>
  <si>
    <t>ГБДОУ детский сад № 30 Невского района Санкт-Петербурга</t>
  </si>
  <si>
    <t>ГБДОУ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</si>
  <si>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ГБОУ школа № 625 с углубленным изучением математики Невского района Санкт-Петербурга имени Героя Российской Федерации В.Е.Дудкина</t>
  </si>
  <si>
    <t>ГБДОУ детский сад № 68 Невского района Санкт-Петербурга</t>
  </si>
  <si>
    <t>ГБДОУ детский сад № 43 Невского района Санкт-Петербурга</t>
  </si>
  <si>
    <t>ГБДОУ детский сад № 141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</si>
  <si>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</si>
  <si>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ГБДОУ детский сад № 121 Невского района Санкт-Петербурга</t>
  </si>
  <si>
    <t>ГБДОУ детский сад № 92 комбинированного вида Невского района Санкт-Петербурга</t>
  </si>
  <si>
    <t>ГБДОУ детский сад № 15 Невского района Санкт-Петербурга</t>
  </si>
  <si>
    <t>ГБДОУ детский сад № 14 Невского района Санкт-Петербурга</t>
  </si>
  <si>
    <t>ГБОУ гимназия № 343 Невского района Санкт-Петербурга</t>
  </si>
  <si>
    <t>ГБДОУ детский сад № 33 комбинированного вида Невского района Санкт-Петербурга</t>
  </si>
  <si>
    <t>ГБДОУ детский сад № 11 Невского района Санкт-Петербурга</t>
  </si>
  <si>
    <t>ГБДОУ детский сад № 83 Невского района Санкт-Петербурга</t>
  </si>
  <si>
    <t>ГБДОУ детский сад № 138 Невского района Санкт-Петербурга</t>
  </si>
  <si>
    <t>ГБДОУ детский сад № 109 Невского района Санкт-Петербурга</t>
  </si>
  <si>
    <t>ГБДОУ детский №18 Невского района Санкт-Петербурга</t>
  </si>
  <si>
    <t>ГБОУ школа № 512  Невского района Санкт-Петербурга</t>
  </si>
  <si>
    <t>ГБДОУ детский сад № 48 Невского района Санкт-Петербурга</t>
  </si>
  <si>
    <t>ГБДОУ детский сад № 98 Невского района Санкт-Петербурга</t>
  </si>
  <si>
    <t>ГБДОУ детский сад №75 Невского района Санкт-Петербурга</t>
  </si>
  <si>
    <t>ГБДОУ детский сад № 78 Невского района Санкт-Петербурга</t>
  </si>
  <si>
    <t>ГБДОУ детский сад № 101 Невского района Санкт-Петербурга</t>
  </si>
  <si>
    <t>ГБОУ школа № 13 с углубленным изучением английского языка Невского района Санкт-Петербурга</t>
  </si>
  <si>
    <t>ГБДОУ детский сад № 45 Невского района Санкт-Петербурга</t>
  </si>
  <si>
    <t>ГБДОУ детский сад №103 компенсирующего вида Невского района Санкт-Петербурга</t>
  </si>
  <si>
    <t xml:space="preserve"> ГБОУ школа № 574 Невского района Санкт-Петербурга</t>
  </si>
  <si>
    <t>ГБОУ ЦО № 133 Невского района Санкт-Петербурга</t>
  </si>
  <si>
    <t>ГБОУ школа № 667 Невского района Санкт-Петербурга</t>
  </si>
  <si>
    <t>ГБОУ школа № 593 с углубленным изучением английского языка Невского района Санкт-Петербурга</t>
  </si>
  <si>
    <t>ГБОУ лицей № 572  Невского района Санкт-Петербурга</t>
  </si>
  <si>
    <t>ГБОУ лицей № 344 Невского района Санкт-Петербурга</t>
  </si>
  <si>
    <t>ГБОУ школа № 332 Невского района Санкт-Петербурга</t>
  </si>
  <si>
    <t>ГБОУ лицей № 329 Невского района Санкт-Петербурга</t>
  </si>
  <si>
    <t>ГБОУ школа № 328 с углубленным изучением английского языка Невского района Санкт-Петербурга</t>
  </si>
  <si>
    <t>ГБОУ школа №323 Невского района Санкт-Петербурга</t>
  </si>
  <si>
    <t>ГБОУ школа № 268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</si>
  <si>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</si>
  <si>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школа № 20 Невского района Санкт-Петербурга</t>
  </si>
  <si>
    <t>ГБОУ школа № 326 Невского района Санкт-Петербурга</t>
  </si>
  <si>
    <t>ГБОУ школа № 340 Невского района Санкт-Петербурга</t>
  </si>
  <si>
    <t>ГБОУ школа № 341 Невского района Санкт-Петербурга</t>
  </si>
  <si>
    <t xml:space="preserve"> ГБОУ школа № 347 с углубленным изучением английского языка Невского района Санкт-Петербурга</t>
  </si>
  <si>
    <t>ГБОУ школа № 348 Невского района Санкт-Петербурга</t>
  </si>
  <si>
    <t>ГБОУ школа № 458 с углубленным изучением немецкого языка Невского района Санкт-Петербурга Структурное подразделение "Отделение дошкольного образования детей</t>
  </si>
  <si>
    <t>ГБОУ школа № 498 Невского района Санкт-Петербурга</t>
  </si>
  <si>
    <t>ГБОУ школа № 570 Невского района Санкт-Петербурга</t>
  </si>
  <si>
    <t>ГБОУ школа № 591 Невского района Санкт-Петербурга</t>
  </si>
  <si>
    <t>ГБОУ школа № 592 Невского района Санкт-Петербурга</t>
  </si>
  <si>
    <t>ГБДОУ детский сад №112 Невского района Санкт-Петербурга</t>
  </si>
  <si>
    <t>ГБОУ школа № 557 Невского района Санкт-Петербурга</t>
  </si>
  <si>
    <t>ГБОУ школа № 527 Невского района Санкт-Петербурга</t>
  </si>
  <si>
    <t>ГБОУ гимназия №330 Невского района Санкт-Петербурга</t>
  </si>
  <si>
    <t xml:space="preserve"> ГБОУ школа № 334 Невского района Санкт-Петербурга</t>
  </si>
  <si>
    <t>ГБОУ школа № 338 Невского района Санкт-Петербурга</t>
  </si>
  <si>
    <t>ГБОУ школа № 339 Невского района Санкт-Петербурга</t>
  </si>
  <si>
    <t>ГБОУ школа № 641 Невского района Санкт-Петербурга</t>
  </si>
  <si>
    <t>ГБОУ НОШ № 689 Невского района Санкт-Петербурга</t>
  </si>
  <si>
    <t>ГБОУ школа № 627 Невского района Санкт-Петербурга</t>
  </si>
  <si>
    <t>ГБОУ школа № 34  Невского района Санкт-Петербурга</t>
  </si>
  <si>
    <t>ГБДОУ детский сад № 3 Невского района Санкт-Петербурга</t>
  </si>
  <si>
    <t>ГБДОУ детский сад № 5 комбинированного вида Невского района Санкт- Петербурга</t>
  </si>
  <si>
    <t>ГБДОУ детский сад № 6 Невского района Санкт-Петербурга</t>
  </si>
  <si>
    <t>ГБДОУ детский сад №25 комбинированного вида  Невского района Санкт-Петербурга</t>
  </si>
  <si>
    <t>ГБДОУ детский сад №38 компенсирующего вида Невского района Санкт-Петербурга</t>
  </si>
  <si>
    <t>ГБДОУ детский сад №39 Невского района Санкт-Петербурга</t>
  </si>
  <si>
    <t>ГБОУ детский сад №49 комбинированного вида Невского района Санкт-Петербурга</t>
  </si>
  <si>
    <t>ГБДОУ детский сад № 69 Невского района Санкт-Петербурга</t>
  </si>
  <si>
    <t>ГБДОУ детский сад № 87 Невского района Санкт-Петербурга</t>
  </si>
  <si>
    <t>ГБДОУ детский сад № 90 Невского района Санкт-Петербурга</t>
  </si>
  <si>
    <t>ГБДОУ детский сад   № 94 компенсирующего вида Невского района</t>
  </si>
  <si>
    <t>ГБДОУ детский сад №100 Невского района Санкт-Петербурга</t>
  </si>
  <si>
    <t>ГБДОУ детский сад №113 Невского района Санкт-Петербурга</t>
  </si>
  <si>
    <t>Коллонтай ул., д.4, корп.2</t>
  </si>
  <si>
    <t>ГБДОУ детский сад № 93 комбинированного вида Невского района Санкт-Петербурга</t>
  </si>
  <si>
    <t>Место проведения (адрес)</t>
  </si>
  <si>
    <t>Вид, тема учения (наименование организации)</t>
  </si>
  <si>
    <t>Дата проведения</t>
  </si>
  <si>
    <t>Кто проводит</t>
  </si>
  <si>
    <t>Количество привлекаемых человек</t>
  </si>
  <si>
    <t xml:space="preserve">14.03.2018, 10.05.2018, 
05.09.2018, 03.10.2018
</t>
  </si>
  <si>
    <t>ГБОУ школа № 14 Невского района Санкт-Петербурга</t>
  </si>
  <si>
    <t>16.03.2018, 11.05.2018, 07.09.2018, 05.10.2018</t>
  </si>
  <si>
    <t>Тренировка по эвакуации учащихся и работников ОУ, в случае возникновения пожара и иных ЧС</t>
  </si>
  <si>
    <t>Учение по ГОиЧС, сигнал "Аммиак"</t>
  </si>
  <si>
    <t>Сведения о запланированных тренировках и учениях, проводимых в 2018 году на объектах образования</t>
  </si>
  <si>
    <t xml:space="preserve">14.03.2018, 10.05.2018, 
05.09.2018,  03.10.2018
</t>
  </si>
  <si>
    <t>Тренировка по эвакуации воспитанников и работников ОУ, в случае возникновения пожара и иных ЧС</t>
  </si>
  <si>
    <t xml:space="preserve"> ГБДОУ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</si>
  <si>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 51 Невского района Санкт-Петербурга</t>
  </si>
  <si>
    <t>2-й Рабфаковский пер., д. 12; ул.Бабушкина, д.133, к.4</t>
  </si>
  <si>
    <t>ГБДОУ детский сад№76 комбинированного вида Невского района Санкт-Петербурга</t>
  </si>
  <si>
    <t>ГБДОУ детский сад № 95 Невского района Санкт-Петербурга</t>
  </si>
  <si>
    <t>Объектовая тренировка по ГОЧС, сигнал "Аммиак"</t>
  </si>
  <si>
    <t>ул. Седова, д. 46, корпус 2; ул. Ткачей, д. 26, литер А; пр.Обуховской Обороны, д.39</t>
  </si>
  <si>
    <t xml:space="preserve"> Большевиков, д. 25, корпус 2;  ул. Е.Огнева, д. 12, корпус 2; Искровский пр., д. 23, корпус 2;</t>
  </si>
  <si>
    <t>ГБДОУ детский сад №116 комбинированного вида Невского района Санкт-Петербурга</t>
  </si>
  <si>
    <t>ул. Антонова-Овсеенко, д. 15, корпус 2; Искровский пр., д. 6, корпус 7</t>
  </si>
  <si>
    <t>ГБДОУ детский сад № 70 Невского района Санкт-Петербурга</t>
  </si>
  <si>
    <t>ул. Братьев Грибакиных, д. 2, корпус 3; пр.Обуховской Обороны, д. 110</t>
  </si>
  <si>
    <t>ГБДОУ детский сад № 50 Невского района  Санкт-Петербурга</t>
  </si>
  <si>
    <t>ГБДОУ детский сад № 133 Невского района Санкт-Петербурга</t>
  </si>
  <si>
    <t>ГБДОУ детский сад № 35   Невского района Санкт-Петербурга</t>
  </si>
  <si>
    <t>ул. Ивановская, д. 27; ул. Ивановская, д. 23</t>
  </si>
  <si>
    <t>Заместитель начальника отдела образования</t>
  </si>
  <si>
    <t>Л.Е. Бондарева</t>
  </si>
  <si>
    <t>СОГЛАСОВАНО</t>
  </si>
  <si>
    <t>УТВЕРЖДАЮ</t>
  </si>
  <si>
    <t>Заместитель главы администрации</t>
  </si>
  <si>
    <t>Невского района Санкт-Петербурга</t>
  </si>
  <si>
    <t>_____ ____________________ 2018</t>
  </si>
  <si>
    <t xml:space="preserve">Начальник Территориального отдела по Невскому району </t>
  </si>
  <si>
    <t xml:space="preserve">Управления гражданской защиты ГУ МЧС России </t>
  </si>
  <si>
    <t>по г.Санкт-Петербургу</t>
  </si>
  <si>
    <t>__________________ Н.В. Васильев</t>
  </si>
  <si>
    <t>______________ Е.В. Владимирская</t>
  </si>
  <si>
    <t>_____ ___________________ 2018</t>
  </si>
  <si>
    <t>ШТ: Действия руководящего командно-начальствующего состава ГО по сигналу "Оповещение и сбор"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</si>
</sst>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rgb="FFFFCC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4" borderId="0" applyBorder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/>
  </cellXfs>
  <cellStyles count="4">
    <cellStyle name="Обычный" xfId="0" builtinId="0"/>
    <cellStyle name="Обычный 2" xfId="1"/>
    <cellStyle name="Обычный 3" xfId="2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1"/>
  <sheetViews>
    <sheetView tabSelected="1" zoomScale="85" zoomScaleNormal="85" workbookViewId="0">
      <selection activeCell="C201" sqref="C201"/>
    </sheetView>
  </sheetViews>
  <sheetFormatPr defaultRowHeight="12.75" x14ac:dyDescent="0.2"/>
  <cols>
    <col min="1" max="1" width="6.7109375" style="6" bestFit="1" customWidth="1"/>
    <col min="2" max="2" width="16" style="6" customWidth="1"/>
    <col min="3" max="3" width="36.42578125" style="6" customWidth="1"/>
    <col min="4" max="4" width="17.28515625" style="6" customWidth="1"/>
    <col min="5" max="5" width="19.7109375" style="19" customWidth="1"/>
    <col min="6" max="6" width="13" style="6" customWidth="1"/>
    <col min="7" max="7" width="9.140625" style="6"/>
    <col min="8" max="8" width="24.5703125" style="6" customWidth="1"/>
    <col min="9" max="9" width="18.5703125" style="6" customWidth="1"/>
    <col min="10" max="10" width="15.85546875" style="6" customWidth="1"/>
    <col min="11" max="16384" width="9.140625" style="6"/>
  </cols>
  <sheetData>
    <row r="1" spans="1:6" x14ac:dyDescent="0.2">
      <c r="A1" s="6" t="s">
        <v>341</v>
      </c>
      <c r="F1" s="23" t="s">
        <v>342</v>
      </c>
    </row>
    <row r="2" spans="1:6" x14ac:dyDescent="0.2">
      <c r="A2" s="6" t="s">
        <v>346</v>
      </c>
      <c r="F2" s="23" t="s">
        <v>343</v>
      </c>
    </row>
    <row r="3" spans="1:6" x14ac:dyDescent="0.2">
      <c r="A3" s="6" t="s">
        <v>347</v>
      </c>
      <c r="F3" s="23" t="s">
        <v>344</v>
      </c>
    </row>
    <row r="4" spans="1:6" x14ac:dyDescent="0.2">
      <c r="A4" s="6" t="s">
        <v>348</v>
      </c>
      <c r="F4" s="23"/>
    </row>
    <row r="5" spans="1:6" x14ac:dyDescent="0.2">
      <c r="A5" s="6" t="s">
        <v>349</v>
      </c>
      <c r="F5" s="23" t="s">
        <v>350</v>
      </c>
    </row>
    <row r="6" spans="1:6" x14ac:dyDescent="0.2">
      <c r="A6" s="6" t="s">
        <v>345</v>
      </c>
      <c r="F6" s="23" t="s">
        <v>351</v>
      </c>
    </row>
    <row r="9" spans="1:6" x14ac:dyDescent="0.2">
      <c r="A9" s="1"/>
      <c r="B9" s="51" t="s">
        <v>320</v>
      </c>
      <c r="C9" s="51"/>
      <c r="D9" s="51"/>
      <c r="E9" s="51"/>
      <c r="F9" s="51"/>
    </row>
    <row r="10" spans="1:6" x14ac:dyDescent="0.2">
      <c r="A10" s="1"/>
      <c r="B10" s="2"/>
      <c r="C10" s="2"/>
      <c r="D10" s="2"/>
      <c r="E10" s="20"/>
      <c r="F10" s="2"/>
    </row>
    <row r="11" spans="1:6" ht="38.25" x14ac:dyDescent="0.2">
      <c r="A11" s="3" t="s">
        <v>0</v>
      </c>
      <c r="B11" s="4" t="s">
        <v>310</v>
      </c>
      <c r="C11" s="4" t="s">
        <v>311</v>
      </c>
      <c r="D11" s="4" t="s">
        <v>312</v>
      </c>
      <c r="E11" s="16" t="s">
        <v>313</v>
      </c>
      <c r="F11" s="4" t="s">
        <v>314</v>
      </c>
    </row>
    <row r="12" spans="1:6" x14ac:dyDescent="0.2">
      <c r="A12" s="5">
        <v>1</v>
      </c>
      <c r="B12" s="3">
        <v>2</v>
      </c>
      <c r="C12" s="5">
        <v>3</v>
      </c>
      <c r="D12" s="5">
        <v>4</v>
      </c>
      <c r="E12" s="5">
        <v>5</v>
      </c>
      <c r="F12" s="5">
        <v>6</v>
      </c>
    </row>
    <row r="13" spans="1:6" ht="60.75" customHeight="1" x14ac:dyDescent="0.2">
      <c r="A13" s="48">
        <v>1</v>
      </c>
      <c r="B13" s="29" t="s">
        <v>1</v>
      </c>
      <c r="C13" s="10" t="s">
        <v>318</v>
      </c>
      <c r="D13" s="10" t="s">
        <v>321</v>
      </c>
      <c r="E13" s="30" t="s">
        <v>258</v>
      </c>
      <c r="F13" s="29">
        <v>857</v>
      </c>
    </row>
    <row r="14" spans="1:6" ht="25.5" x14ac:dyDescent="0.2">
      <c r="A14" s="48"/>
      <c r="B14" s="29"/>
      <c r="C14" s="10" t="s">
        <v>328</v>
      </c>
      <c r="D14" s="12">
        <v>43217</v>
      </c>
      <c r="E14" s="30"/>
      <c r="F14" s="29"/>
    </row>
    <row r="15" spans="1:6" ht="38.25" x14ac:dyDescent="0.2">
      <c r="A15" s="52"/>
      <c r="B15" s="52"/>
      <c r="C15" s="7" t="s">
        <v>352</v>
      </c>
      <c r="D15" s="8">
        <v>43201</v>
      </c>
      <c r="E15" s="52"/>
      <c r="F15" s="10">
        <v>7</v>
      </c>
    </row>
    <row r="16" spans="1:6" ht="63.75" x14ac:dyDescent="0.2">
      <c r="A16" s="48">
        <v>2</v>
      </c>
      <c r="B16" s="29" t="s">
        <v>2</v>
      </c>
      <c r="C16" s="10" t="s">
        <v>318</v>
      </c>
      <c r="D16" s="10" t="s">
        <v>315</v>
      </c>
      <c r="E16" s="30" t="s">
        <v>316</v>
      </c>
      <c r="F16" s="29">
        <v>563</v>
      </c>
    </row>
    <row r="17" spans="1:6" x14ac:dyDescent="0.2">
      <c r="A17" s="48"/>
      <c r="B17" s="29"/>
      <c r="C17" s="10" t="s">
        <v>319</v>
      </c>
      <c r="D17" s="12">
        <v>43217</v>
      </c>
      <c r="E17" s="30"/>
      <c r="F17" s="29"/>
    </row>
    <row r="18" spans="1:6" ht="38.25" x14ac:dyDescent="0.2">
      <c r="A18" s="52"/>
      <c r="B18" s="52"/>
      <c r="C18" s="7" t="s">
        <v>352</v>
      </c>
      <c r="D18" s="8">
        <v>43201</v>
      </c>
      <c r="E18" s="52"/>
      <c r="F18" s="10">
        <v>7</v>
      </c>
    </row>
    <row r="19" spans="1:6" ht="63.75" x14ac:dyDescent="0.2">
      <c r="A19" s="48">
        <v>3</v>
      </c>
      <c r="B19" s="29" t="s">
        <v>3</v>
      </c>
      <c r="C19" s="10" t="s">
        <v>318</v>
      </c>
      <c r="D19" s="10" t="s">
        <v>315</v>
      </c>
      <c r="E19" s="30" t="s">
        <v>273</v>
      </c>
      <c r="F19" s="29">
        <v>822</v>
      </c>
    </row>
    <row r="20" spans="1:6" x14ac:dyDescent="0.2">
      <c r="A20" s="48"/>
      <c r="B20" s="29"/>
      <c r="C20" s="10" t="s">
        <v>319</v>
      </c>
      <c r="D20" s="12">
        <v>43217</v>
      </c>
      <c r="E20" s="30"/>
      <c r="F20" s="29"/>
    </row>
    <row r="21" spans="1:6" ht="38.25" x14ac:dyDescent="0.2">
      <c r="A21" s="52"/>
      <c r="B21" s="52"/>
      <c r="C21" s="7" t="s">
        <v>352</v>
      </c>
      <c r="D21" s="8">
        <v>43201</v>
      </c>
      <c r="E21" s="52"/>
      <c r="F21" s="10">
        <v>7</v>
      </c>
    </row>
    <row r="22" spans="1:6" ht="63.75" x14ac:dyDescent="0.2">
      <c r="A22" s="48">
        <v>4</v>
      </c>
      <c r="B22" s="29" t="s">
        <v>4</v>
      </c>
      <c r="C22" s="10" t="s">
        <v>318</v>
      </c>
      <c r="D22" s="10" t="s">
        <v>315</v>
      </c>
      <c r="E22" s="30" t="s">
        <v>240</v>
      </c>
      <c r="F22" s="29">
        <v>876</v>
      </c>
    </row>
    <row r="23" spans="1:6" x14ac:dyDescent="0.2">
      <c r="A23" s="48"/>
      <c r="B23" s="29"/>
      <c r="C23" s="10" t="s">
        <v>319</v>
      </c>
      <c r="D23" s="12">
        <v>43217</v>
      </c>
      <c r="E23" s="30"/>
      <c r="F23" s="29"/>
    </row>
    <row r="24" spans="1:6" ht="38.25" x14ac:dyDescent="0.2">
      <c r="A24" s="52"/>
      <c r="B24" s="52"/>
      <c r="C24" s="7" t="s">
        <v>352</v>
      </c>
      <c r="D24" s="8">
        <v>43201</v>
      </c>
      <c r="E24" s="52"/>
      <c r="F24" s="10">
        <v>7</v>
      </c>
    </row>
    <row r="25" spans="1:6" ht="63.75" x14ac:dyDescent="0.2">
      <c r="A25" s="49">
        <v>5</v>
      </c>
      <c r="B25" s="31" t="s">
        <v>5</v>
      </c>
      <c r="C25" s="10" t="s">
        <v>318</v>
      </c>
      <c r="D25" s="10" t="s">
        <v>315</v>
      </c>
      <c r="E25" s="38" t="s">
        <v>272</v>
      </c>
      <c r="F25" s="29">
        <v>800</v>
      </c>
    </row>
    <row r="26" spans="1:6" x14ac:dyDescent="0.2">
      <c r="A26" s="45"/>
      <c r="B26" s="50"/>
      <c r="C26" s="10" t="s">
        <v>319</v>
      </c>
      <c r="D26" s="12">
        <v>43217</v>
      </c>
      <c r="E26" s="39"/>
      <c r="F26" s="29"/>
    </row>
    <row r="27" spans="1:6" ht="38.25" x14ac:dyDescent="0.2">
      <c r="A27" s="40"/>
      <c r="B27" s="40"/>
      <c r="C27" s="7" t="s">
        <v>352</v>
      </c>
      <c r="D27" s="8">
        <v>43201</v>
      </c>
      <c r="E27" s="40"/>
      <c r="F27" s="10">
        <v>7</v>
      </c>
    </row>
    <row r="28" spans="1:6" ht="63.75" x14ac:dyDescent="0.2">
      <c r="A28" s="49">
        <v>6</v>
      </c>
      <c r="B28" s="31" t="s">
        <v>6</v>
      </c>
      <c r="C28" s="10" t="s">
        <v>318</v>
      </c>
      <c r="D28" s="10" t="s">
        <v>315</v>
      </c>
      <c r="E28" s="38" t="s">
        <v>163</v>
      </c>
      <c r="F28" s="29">
        <v>530</v>
      </c>
    </row>
    <row r="29" spans="1:6" x14ac:dyDescent="0.2">
      <c r="A29" s="45"/>
      <c r="B29" s="50"/>
      <c r="C29" s="10" t="s">
        <v>319</v>
      </c>
      <c r="D29" s="12">
        <v>43217</v>
      </c>
      <c r="E29" s="39"/>
      <c r="F29" s="29"/>
    </row>
    <row r="30" spans="1:6" ht="38.25" x14ac:dyDescent="0.2">
      <c r="A30" s="40"/>
      <c r="B30" s="40"/>
      <c r="C30" s="7" t="s">
        <v>352</v>
      </c>
      <c r="D30" s="8">
        <v>43201</v>
      </c>
      <c r="E30" s="40"/>
      <c r="F30" s="10">
        <v>7</v>
      </c>
    </row>
    <row r="31" spans="1:6" ht="63.75" x14ac:dyDescent="0.2">
      <c r="A31" s="49">
        <v>7</v>
      </c>
      <c r="B31" s="31" t="s">
        <v>7</v>
      </c>
      <c r="C31" s="10" t="s">
        <v>318</v>
      </c>
      <c r="D31" s="10" t="s">
        <v>315</v>
      </c>
      <c r="E31" s="38" t="s">
        <v>271</v>
      </c>
      <c r="F31" s="29">
        <v>869</v>
      </c>
    </row>
    <row r="32" spans="1:6" x14ac:dyDescent="0.2">
      <c r="A32" s="45"/>
      <c r="B32" s="50"/>
      <c r="C32" s="10" t="s">
        <v>319</v>
      </c>
      <c r="D32" s="12">
        <v>43217</v>
      </c>
      <c r="E32" s="39"/>
      <c r="F32" s="29"/>
    </row>
    <row r="33" spans="1:6" ht="38.25" x14ac:dyDescent="0.2">
      <c r="A33" s="40"/>
      <c r="B33" s="40"/>
      <c r="C33" s="7" t="s">
        <v>352</v>
      </c>
      <c r="D33" s="8">
        <v>43201</v>
      </c>
      <c r="E33" s="40"/>
      <c r="F33" s="10">
        <v>7</v>
      </c>
    </row>
    <row r="34" spans="1:6" ht="63.75" x14ac:dyDescent="0.2">
      <c r="A34" s="49">
        <v>8</v>
      </c>
      <c r="B34" s="31" t="s">
        <v>8</v>
      </c>
      <c r="C34" s="10" t="s">
        <v>318</v>
      </c>
      <c r="D34" s="10" t="s">
        <v>315</v>
      </c>
      <c r="E34" s="38" t="s">
        <v>270</v>
      </c>
      <c r="F34" s="29">
        <v>737</v>
      </c>
    </row>
    <row r="35" spans="1:6" x14ac:dyDescent="0.2">
      <c r="A35" s="45"/>
      <c r="B35" s="50"/>
      <c r="C35" s="10" t="s">
        <v>319</v>
      </c>
      <c r="D35" s="12">
        <v>43217</v>
      </c>
      <c r="E35" s="39"/>
      <c r="F35" s="29"/>
    </row>
    <row r="36" spans="1:6" ht="38.25" x14ac:dyDescent="0.2">
      <c r="A36" s="40"/>
      <c r="B36" s="40"/>
      <c r="C36" s="7" t="s">
        <v>352</v>
      </c>
      <c r="D36" s="8">
        <v>43201</v>
      </c>
      <c r="E36" s="40"/>
      <c r="F36" s="10">
        <v>7</v>
      </c>
    </row>
    <row r="37" spans="1:6" ht="63.75" x14ac:dyDescent="0.2">
      <c r="A37" s="49">
        <v>9</v>
      </c>
      <c r="B37" s="31" t="s">
        <v>9</v>
      </c>
      <c r="C37" s="10" t="s">
        <v>318</v>
      </c>
      <c r="D37" s="10" t="s">
        <v>315</v>
      </c>
      <c r="E37" s="38" t="s">
        <v>274</v>
      </c>
      <c r="F37" s="29">
        <v>566</v>
      </c>
    </row>
    <row r="38" spans="1:6" x14ac:dyDescent="0.2">
      <c r="A38" s="45"/>
      <c r="B38" s="50"/>
      <c r="C38" s="10" t="s">
        <v>319</v>
      </c>
      <c r="D38" s="12">
        <v>43217</v>
      </c>
      <c r="E38" s="39"/>
      <c r="F38" s="29"/>
    </row>
    <row r="39" spans="1:6" ht="38.25" x14ac:dyDescent="0.2">
      <c r="A39" s="40"/>
      <c r="B39" s="40"/>
      <c r="C39" s="7" t="s">
        <v>352</v>
      </c>
      <c r="D39" s="8">
        <v>43201</v>
      </c>
      <c r="E39" s="40"/>
      <c r="F39" s="10">
        <v>7</v>
      </c>
    </row>
    <row r="40" spans="1:6" ht="63.75" x14ac:dyDescent="0.2">
      <c r="A40" s="49">
        <v>10</v>
      </c>
      <c r="B40" s="31" t="s">
        <v>10</v>
      </c>
      <c r="C40" s="10" t="s">
        <v>318</v>
      </c>
      <c r="D40" s="10" t="s">
        <v>315</v>
      </c>
      <c r="E40" s="38" t="s">
        <v>154</v>
      </c>
      <c r="F40" s="29">
        <v>938</v>
      </c>
    </row>
    <row r="41" spans="1:6" ht="15" customHeight="1" x14ac:dyDescent="0.2">
      <c r="A41" s="45"/>
      <c r="B41" s="50"/>
      <c r="C41" s="10" t="s">
        <v>319</v>
      </c>
      <c r="D41" s="12">
        <v>43217</v>
      </c>
      <c r="E41" s="39"/>
      <c r="F41" s="29"/>
    </row>
    <row r="42" spans="1:6" ht="38.25" x14ac:dyDescent="0.2">
      <c r="A42" s="40"/>
      <c r="B42" s="40"/>
      <c r="C42" s="7" t="s">
        <v>352</v>
      </c>
      <c r="D42" s="8">
        <v>43201</v>
      </c>
      <c r="E42" s="40"/>
      <c r="F42" s="10">
        <v>7</v>
      </c>
    </row>
    <row r="43" spans="1:6" ht="63.75" x14ac:dyDescent="0.2">
      <c r="A43" s="49">
        <v>11</v>
      </c>
      <c r="B43" s="31" t="s">
        <v>11</v>
      </c>
      <c r="C43" s="10" t="s">
        <v>318</v>
      </c>
      <c r="D43" s="10" t="s">
        <v>315</v>
      </c>
      <c r="E43" s="38" t="s">
        <v>269</v>
      </c>
      <c r="F43" s="29">
        <v>800</v>
      </c>
    </row>
    <row r="44" spans="1:6" x14ac:dyDescent="0.2">
      <c r="A44" s="45"/>
      <c r="B44" s="50"/>
      <c r="C44" s="10" t="s">
        <v>319</v>
      </c>
      <c r="D44" s="12">
        <v>43217</v>
      </c>
      <c r="E44" s="39"/>
      <c r="F44" s="29"/>
    </row>
    <row r="45" spans="1:6" ht="38.25" x14ac:dyDescent="0.2">
      <c r="A45" s="40"/>
      <c r="B45" s="40"/>
      <c r="C45" s="7" t="s">
        <v>352</v>
      </c>
      <c r="D45" s="8">
        <v>43201</v>
      </c>
      <c r="E45" s="40"/>
      <c r="F45" s="10">
        <v>7</v>
      </c>
    </row>
    <row r="46" spans="1:6" ht="63.75" x14ac:dyDescent="0.2">
      <c r="A46" s="49">
        <v>12</v>
      </c>
      <c r="B46" s="31" t="s">
        <v>12</v>
      </c>
      <c r="C46" s="10" t="s">
        <v>318</v>
      </c>
      <c r="D46" s="10" t="s">
        <v>315</v>
      </c>
      <c r="E46" s="38" t="s">
        <v>268</v>
      </c>
      <c r="F46" s="29">
        <f>718+114</f>
        <v>832</v>
      </c>
    </row>
    <row r="47" spans="1:6" x14ac:dyDescent="0.2">
      <c r="A47" s="45"/>
      <c r="B47" s="50"/>
      <c r="C47" s="10" t="s">
        <v>319</v>
      </c>
      <c r="D47" s="12">
        <v>43217</v>
      </c>
      <c r="E47" s="39"/>
      <c r="F47" s="29"/>
    </row>
    <row r="48" spans="1:6" ht="38.25" x14ac:dyDescent="0.2">
      <c r="A48" s="40"/>
      <c r="B48" s="40"/>
      <c r="C48" s="7" t="s">
        <v>352</v>
      </c>
      <c r="D48" s="8">
        <v>43201</v>
      </c>
      <c r="E48" s="40"/>
      <c r="F48" s="10">
        <v>7</v>
      </c>
    </row>
    <row r="49" spans="1:6" ht="63.75" x14ac:dyDescent="0.2">
      <c r="A49" s="49">
        <v>13</v>
      </c>
      <c r="B49" s="31" t="s">
        <v>13</v>
      </c>
      <c r="C49" s="10" t="s">
        <v>318</v>
      </c>
      <c r="D49" s="10" t="s">
        <v>315</v>
      </c>
      <c r="E49" s="38" t="s">
        <v>287</v>
      </c>
      <c r="F49" s="29">
        <v>650</v>
      </c>
    </row>
    <row r="50" spans="1:6" x14ac:dyDescent="0.2">
      <c r="A50" s="45"/>
      <c r="B50" s="50"/>
      <c r="C50" s="10" t="s">
        <v>319</v>
      </c>
      <c r="D50" s="12">
        <v>43217</v>
      </c>
      <c r="E50" s="39"/>
      <c r="F50" s="29"/>
    </row>
    <row r="51" spans="1:6" ht="38.25" x14ac:dyDescent="0.2">
      <c r="A51" s="40"/>
      <c r="B51" s="40"/>
      <c r="C51" s="7" t="s">
        <v>352</v>
      </c>
      <c r="D51" s="8">
        <v>43201</v>
      </c>
      <c r="E51" s="40"/>
      <c r="F51" s="10">
        <v>7</v>
      </c>
    </row>
    <row r="52" spans="1:6" ht="63.75" x14ac:dyDescent="0.2">
      <c r="A52" s="49">
        <v>14</v>
      </c>
      <c r="B52" s="31" t="s">
        <v>14</v>
      </c>
      <c r="C52" s="10" t="s">
        <v>318</v>
      </c>
      <c r="D52" s="10" t="s">
        <v>315</v>
      </c>
      <c r="E52" s="38" t="s">
        <v>205</v>
      </c>
      <c r="F52" s="29">
        <v>668</v>
      </c>
    </row>
    <row r="53" spans="1:6" x14ac:dyDescent="0.2">
      <c r="A53" s="45"/>
      <c r="B53" s="50"/>
      <c r="C53" s="10" t="s">
        <v>319</v>
      </c>
      <c r="D53" s="12">
        <v>43217</v>
      </c>
      <c r="E53" s="39"/>
      <c r="F53" s="29"/>
    </row>
    <row r="54" spans="1:6" ht="38.25" x14ac:dyDescent="0.2">
      <c r="A54" s="40"/>
      <c r="B54" s="40"/>
      <c r="C54" s="7" t="s">
        <v>352</v>
      </c>
      <c r="D54" s="8">
        <v>43201</v>
      </c>
      <c r="E54" s="40"/>
      <c r="F54" s="10">
        <v>7</v>
      </c>
    </row>
    <row r="55" spans="1:6" ht="63.75" x14ac:dyDescent="0.2">
      <c r="A55" s="49">
        <v>15</v>
      </c>
      <c r="B55" s="31" t="s">
        <v>15</v>
      </c>
      <c r="C55" s="10" t="s">
        <v>318</v>
      </c>
      <c r="D55" s="10" t="s">
        <v>315</v>
      </c>
      <c r="E55" s="38" t="s">
        <v>267</v>
      </c>
      <c r="F55" s="29">
        <v>1015</v>
      </c>
    </row>
    <row r="56" spans="1:6" x14ac:dyDescent="0.2">
      <c r="A56" s="45"/>
      <c r="B56" s="50"/>
      <c r="C56" s="10" t="s">
        <v>319</v>
      </c>
      <c r="D56" s="12">
        <v>43217</v>
      </c>
      <c r="E56" s="39"/>
      <c r="F56" s="29"/>
    </row>
    <row r="57" spans="1:6" ht="38.25" x14ac:dyDescent="0.2">
      <c r="A57" s="40"/>
      <c r="B57" s="40"/>
      <c r="C57" s="7" t="s">
        <v>352</v>
      </c>
      <c r="D57" s="8">
        <v>43201</v>
      </c>
      <c r="E57" s="40"/>
      <c r="F57" s="10">
        <v>7</v>
      </c>
    </row>
    <row r="58" spans="1:6" ht="63.75" x14ac:dyDescent="0.2">
      <c r="A58" s="49">
        <v>16</v>
      </c>
      <c r="B58" s="31" t="s">
        <v>16</v>
      </c>
      <c r="C58" s="10" t="s">
        <v>318</v>
      </c>
      <c r="D58" s="10" t="s">
        <v>315</v>
      </c>
      <c r="E58" s="38" t="s">
        <v>217</v>
      </c>
      <c r="F58" s="29">
        <v>1086</v>
      </c>
    </row>
    <row r="59" spans="1:6" x14ac:dyDescent="0.2">
      <c r="A59" s="45"/>
      <c r="B59" s="50"/>
      <c r="C59" s="10" t="s">
        <v>319</v>
      </c>
      <c r="D59" s="12">
        <v>43217</v>
      </c>
      <c r="E59" s="39"/>
      <c r="F59" s="29"/>
    </row>
    <row r="60" spans="1:6" ht="38.25" x14ac:dyDescent="0.2">
      <c r="A60" s="40"/>
      <c r="B60" s="40"/>
      <c r="C60" s="7" t="s">
        <v>352</v>
      </c>
      <c r="D60" s="8">
        <v>43201</v>
      </c>
      <c r="E60" s="40"/>
      <c r="F60" s="10">
        <v>7</v>
      </c>
    </row>
    <row r="61" spans="1:6" ht="63.75" x14ac:dyDescent="0.2">
      <c r="A61" s="49">
        <v>17</v>
      </c>
      <c r="B61" s="31" t="s">
        <v>17</v>
      </c>
      <c r="C61" s="10" t="s">
        <v>318</v>
      </c>
      <c r="D61" s="10" t="s">
        <v>315</v>
      </c>
      <c r="E61" s="24" t="s">
        <v>288</v>
      </c>
      <c r="F61" s="29">
        <v>544</v>
      </c>
    </row>
    <row r="62" spans="1:6" x14ac:dyDescent="0.2">
      <c r="A62" s="45"/>
      <c r="B62" s="50"/>
      <c r="C62" s="10" t="s">
        <v>319</v>
      </c>
      <c r="D62" s="12">
        <v>43217</v>
      </c>
      <c r="E62" s="41"/>
      <c r="F62" s="29"/>
    </row>
    <row r="63" spans="1:6" ht="38.25" x14ac:dyDescent="0.2">
      <c r="A63" s="40"/>
      <c r="B63" s="40"/>
      <c r="C63" s="7" t="s">
        <v>352</v>
      </c>
      <c r="D63" s="8">
        <v>43201</v>
      </c>
      <c r="E63" s="40"/>
      <c r="F63" s="10">
        <v>7</v>
      </c>
    </row>
    <row r="64" spans="1:6" ht="63.75" x14ac:dyDescent="0.2">
      <c r="A64" s="49">
        <v>18</v>
      </c>
      <c r="B64" s="31" t="s">
        <v>18</v>
      </c>
      <c r="C64" s="10" t="s">
        <v>318</v>
      </c>
      <c r="D64" s="10" t="s">
        <v>315</v>
      </c>
      <c r="E64" s="38" t="s">
        <v>208</v>
      </c>
      <c r="F64" s="29">
        <v>502</v>
      </c>
    </row>
    <row r="65" spans="1:6" x14ac:dyDescent="0.2">
      <c r="A65" s="45"/>
      <c r="B65" s="50"/>
      <c r="C65" s="10" t="s">
        <v>319</v>
      </c>
      <c r="D65" s="12">
        <v>43217</v>
      </c>
      <c r="E65" s="39"/>
      <c r="F65" s="29"/>
    </row>
    <row r="66" spans="1:6" ht="38.25" x14ac:dyDescent="0.2">
      <c r="A66" s="40"/>
      <c r="B66" s="40"/>
      <c r="C66" s="7" t="s">
        <v>352</v>
      </c>
      <c r="D66" s="8">
        <v>43201</v>
      </c>
      <c r="E66" s="40"/>
      <c r="F66" s="10">
        <v>7</v>
      </c>
    </row>
    <row r="67" spans="1:6" ht="63.75" x14ac:dyDescent="0.2">
      <c r="A67" s="49">
        <v>19</v>
      </c>
      <c r="B67" s="31" t="s">
        <v>19</v>
      </c>
      <c r="C67" s="10" t="s">
        <v>318</v>
      </c>
      <c r="D67" s="10" t="s">
        <v>315</v>
      </c>
      <c r="E67" s="38" t="s">
        <v>176</v>
      </c>
      <c r="F67" s="29">
        <v>690</v>
      </c>
    </row>
    <row r="68" spans="1:6" x14ac:dyDescent="0.2">
      <c r="A68" s="45"/>
      <c r="B68" s="50"/>
      <c r="C68" s="10" t="s">
        <v>319</v>
      </c>
      <c r="D68" s="12">
        <v>43217</v>
      </c>
      <c r="E68" s="39"/>
      <c r="F68" s="29"/>
    </row>
    <row r="69" spans="1:6" ht="38.25" x14ac:dyDescent="0.2">
      <c r="A69" s="40"/>
      <c r="B69" s="40"/>
      <c r="C69" s="7" t="s">
        <v>352</v>
      </c>
      <c r="D69" s="8">
        <v>43201</v>
      </c>
      <c r="E69" s="40"/>
      <c r="F69" s="10">
        <v>7</v>
      </c>
    </row>
    <row r="70" spans="1:6" ht="63.75" x14ac:dyDescent="0.2">
      <c r="A70" s="49">
        <v>20</v>
      </c>
      <c r="B70" s="31" t="s">
        <v>20</v>
      </c>
      <c r="C70" s="10" t="s">
        <v>318</v>
      </c>
      <c r="D70" s="10" t="s">
        <v>315</v>
      </c>
      <c r="E70" s="38" t="s">
        <v>289</v>
      </c>
      <c r="F70" s="29">
        <f>604+73</f>
        <v>677</v>
      </c>
    </row>
    <row r="71" spans="1:6" x14ac:dyDescent="0.2">
      <c r="A71" s="45"/>
      <c r="B71" s="50"/>
      <c r="C71" s="10" t="s">
        <v>319</v>
      </c>
      <c r="D71" s="12">
        <v>43217</v>
      </c>
      <c r="E71" s="39"/>
      <c r="F71" s="29"/>
    </row>
    <row r="72" spans="1:6" ht="38.25" x14ac:dyDescent="0.2">
      <c r="A72" s="40"/>
      <c r="B72" s="40"/>
      <c r="C72" s="7" t="s">
        <v>352</v>
      </c>
      <c r="D72" s="8">
        <v>43201</v>
      </c>
      <c r="E72" s="40"/>
      <c r="F72" s="10">
        <v>7</v>
      </c>
    </row>
    <row r="73" spans="1:6" ht="63.75" x14ac:dyDescent="0.2">
      <c r="A73" s="49">
        <v>21</v>
      </c>
      <c r="B73" s="31" t="s">
        <v>21</v>
      </c>
      <c r="C73" s="10" t="s">
        <v>318</v>
      </c>
      <c r="D73" s="10" t="s">
        <v>315</v>
      </c>
      <c r="E73" s="53" t="s">
        <v>290</v>
      </c>
      <c r="F73" s="29">
        <v>904</v>
      </c>
    </row>
    <row r="74" spans="1:6" x14ac:dyDescent="0.2">
      <c r="A74" s="45"/>
      <c r="B74" s="50"/>
      <c r="C74" s="10" t="s">
        <v>319</v>
      </c>
      <c r="D74" s="12">
        <v>43217</v>
      </c>
      <c r="E74" s="39"/>
      <c r="F74" s="29"/>
    </row>
    <row r="75" spans="1:6" ht="38.25" x14ac:dyDescent="0.2">
      <c r="A75" s="40"/>
      <c r="B75" s="40"/>
      <c r="C75" s="7" t="s">
        <v>352</v>
      </c>
      <c r="D75" s="8">
        <v>43201</v>
      </c>
      <c r="E75" s="40"/>
      <c r="F75" s="10">
        <v>7</v>
      </c>
    </row>
    <row r="76" spans="1:6" ht="63.75" x14ac:dyDescent="0.2">
      <c r="A76" s="49">
        <v>22</v>
      </c>
      <c r="B76" s="31" t="s">
        <v>22</v>
      </c>
      <c r="C76" s="10" t="s">
        <v>318</v>
      </c>
      <c r="D76" s="10" t="s">
        <v>315</v>
      </c>
      <c r="E76" s="38" t="s">
        <v>275</v>
      </c>
      <c r="F76" s="29">
        <v>489</v>
      </c>
    </row>
    <row r="77" spans="1:6" x14ac:dyDescent="0.2">
      <c r="A77" s="45"/>
      <c r="B77" s="50"/>
      <c r="C77" s="10" t="s">
        <v>319</v>
      </c>
      <c r="D77" s="12">
        <v>43217</v>
      </c>
      <c r="E77" s="39"/>
      <c r="F77" s="29"/>
    </row>
    <row r="78" spans="1:6" ht="38.25" x14ac:dyDescent="0.2">
      <c r="A78" s="40"/>
      <c r="B78" s="40"/>
      <c r="C78" s="7" t="s">
        <v>352</v>
      </c>
      <c r="D78" s="8">
        <v>43201</v>
      </c>
      <c r="E78" s="40"/>
      <c r="F78" s="10">
        <v>7</v>
      </c>
    </row>
    <row r="79" spans="1:6" ht="63.75" x14ac:dyDescent="0.2">
      <c r="A79" s="49">
        <v>23</v>
      </c>
      <c r="B79" s="31" t="s">
        <v>23</v>
      </c>
      <c r="C79" s="10" t="s">
        <v>318</v>
      </c>
      <c r="D79" s="10" t="s">
        <v>315</v>
      </c>
      <c r="E79" s="38" t="s">
        <v>276</v>
      </c>
      <c r="F79" s="29">
        <v>1080</v>
      </c>
    </row>
    <row r="80" spans="1:6" x14ac:dyDescent="0.2">
      <c r="A80" s="45"/>
      <c r="B80" s="50"/>
      <c r="C80" s="10" t="s">
        <v>319</v>
      </c>
      <c r="D80" s="12">
        <v>43217</v>
      </c>
      <c r="E80" s="39"/>
      <c r="F80" s="29"/>
    </row>
    <row r="81" spans="1:6" ht="38.25" x14ac:dyDescent="0.2">
      <c r="A81" s="40"/>
      <c r="B81" s="40"/>
      <c r="C81" s="7" t="s">
        <v>352</v>
      </c>
      <c r="D81" s="8">
        <v>43201</v>
      </c>
      <c r="E81" s="40"/>
      <c r="F81" s="10">
        <v>7</v>
      </c>
    </row>
    <row r="82" spans="1:6" ht="63.75" x14ac:dyDescent="0.2">
      <c r="A82" s="49">
        <v>24</v>
      </c>
      <c r="B82" s="31" t="s">
        <v>24</v>
      </c>
      <c r="C82" s="10" t="s">
        <v>318</v>
      </c>
      <c r="D82" s="10" t="s">
        <v>315</v>
      </c>
      <c r="E82" s="38" t="s">
        <v>200</v>
      </c>
      <c r="F82" s="29">
        <v>690</v>
      </c>
    </row>
    <row r="83" spans="1:6" x14ac:dyDescent="0.2">
      <c r="A83" s="45"/>
      <c r="B83" s="50"/>
      <c r="C83" s="10" t="s">
        <v>319</v>
      </c>
      <c r="D83" s="12">
        <v>43217</v>
      </c>
      <c r="E83" s="39"/>
      <c r="F83" s="29"/>
    </row>
    <row r="84" spans="1:6" ht="38.25" x14ac:dyDescent="0.2">
      <c r="A84" s="40"/>
      <c r="B84" s="40"/>
      <c r="C84" s="7" t="s">
        <v>352</v>
      </c>
      <c r="D84" s="8">
        <v>43201</v>
      </c>
      <c r="E84" s="40"/>
      <c r="F84" s="10">
        <v>7</v>
      </c>
    </row>
    <row r="85" spans="1:6" ht="63.75" x14ac:dyDescent="0.2">
      <c r="A85" s="49">
        <v>25</v>
      </c>
      <c r="B85" s="31" t="s">
        <v>25</v>
      </c>
      <c r="C85" s="10" t="s">
        <v>318</v>
      </c>
      <c r="D85" s="10" t="s">
        <v>315</v>
      </c>
      <c r="E85" s="38" t="s">
        <v>245</v>
      </c>
      <c r="F85" s="29">
        <v>840</v>
      </c>
    </row>
    <row r="86" spans="1:6" x14ac:dyDescent="0.2">
      <c r="A86" s="45"/>
      <c r="B86" s="50"/>
      <c r="C86" s="10" t="s">
        <v>319</v>
      </c>
      <c r="D86" s="12">
        <v>43217</v>
      </c>
      <c r="E86" s="39"/>
      <c r="F86" s="29"/>
    </row>
    <row r="87" spans="1:6" ht="38.25" x14ac:dyDescent="0.2">
      <c r="A87" s="40"/>
      <c r="B87" s="40"/>
      <c r="C87" s="7" t="s">
        <v>352</v>
      </c>
      <c r="D87" s="8">
        <v>43201</v>
      </c>
      <c r="E87" s="40"/>
      <c r="F87" s="10">
        <v>7</v>
      </c>
    </row>
    <row r="88" spans="1:6" ht="63.75" x14ac:dyDescent="0.2">
      <c r="A88" s="49">
        <v>26</v>
      </c>
      <c r="B88" s="31" t="s">
        <v>26</v>
      </c>
      <c r="C88" s="10" t="s">
        <v>318</v>
      </c>
      <c r="D88" s="10" t="s">
        <v>315</v>
      </c>
      <c r="E88" s="38" t="s">
        <v>266</v>
      </c>
      <c r="F88" s="29">
        <f>1125+202</f>
        <v>1327</v>
      </c>
    </row>
    <row r="89" spans="1:6" x14ac:dyDescent="0.2">
      <c r="A89" s="45"/>
      <c r="B89" s="50"/>
      <c r="C89" s="10" t="s">
        <v>319</v>
      </c>
      <c r="D89" s="12">
        <v>43217</v>
      </c>
      <c r="E89" s="39"/>
      <c r="F89" s="29"/>
    </row>
    <row r="90" spans="1:6" ht="38.25" x14ac:dyDescent="0.2">
      <c r="A90" s="40"/>
      <c r="B90" s="40"/>
      <c r="C90" s="7" t="s">
        <v>352</v>
      </c>
      <c r="D90" s="8">
        <v>43201</v>
      </c>
      <c r="E90" s="40"/>
      <c r="F90" s="10">
        <v>7</v>
      </c>
    </row>
    <row r="91" spans="1:6" ht="63.75" x14ac:dyDescent="0.2">
      <c r="A91" s="49">
        <v>27</v>
      </c>
      <c r="B91" s="31" t="s">
        <v>27</v>
      </c>
      <c r="C91" s="10" t="s">
        <v>318</v>
      </c>
      <c r="D91" s="10" t="s">
        <v>315</v>
      </c>
      <c r="E91" s="38" t="s">
        <v>233</v>
      </c>
      <c r="F91" s="29">
        <v>867</v>
      </c>
    </row>
    <row r="92" spans="1:6" x14ac:dyDescent="0.2">
      <c r="A92" s="45"/>
      <c r="B92" s="50"/>
      <c r="C92" s="10" t="s">
        <v>319</v>
      </c>
      <c r="D92" s="12">
        <v>43217</v>
      </c>
      <c r="E92" s="39"/>
      <c r="F92" s="29"/>
    </row>
    <row r="93" spans="1:6" ht="38.25" x14ac:dyDescent="0.2">
      <c r="A93" s="40"/>
      <c r="B93" s="40"/>
      <c r="C93" s="7" t="s">
        <v>352</v>
      </c>
      <c r="D93" s="8">
        <v>43201</v>
      </c>
      <c r="E93" s="40"/>
      <c r="F93" s="10">
        <v>7</v>
      </c>
    </row>
    <row r="94" spans="1:6" ht="63.75" x14ac:dyDescent="0.2">
      <c r="A94" s="49">
        <v>28</v>
      </c>
      <c r="B94" s="31" t="s">
        <v>28</v>
      </c>
      <c r="C94" s="10" t="s">
        <v>318</v>
      </c>
      <c r="D94" s="10" t="s">
        <v>315</v>
      </c>
      <c r="E94" s="38" t="s">
        <v>198</v>
      </c>
      <c r="F94" s="29">
        <f>710+430</f>
        <v>1140</v>
      </c>
    </row>
    <row r="95" spans="1:6" x14ac:dyDescent="0.2">
      <c r="A95" s="45"/>
      <c r="B95" s="50"/>
      <c r="C95" s="10" t="s">
        <v>319</v>
      </c>
      <c r="D95" s="12">
        <v>43217</v>
      </c>
      <c r="E95" s="39"/>
      <c r="F95" s="29"/>
    </row>
    <row r="96" spans="1:6" ht="38.25" x14ac:dyDescent="0.2">
      <c r="A96" s="40"/>
      <c r="B96" s="40"/>
      <c r="C96" s="7" t="s">
        <v>352</v>
      </c>
      <c r="D96" s="8">
        <v>43201</v>
      </c>
      <c r="E96" s="40"/>
      <c r="F96" s="10">
        <v>7</v>
      </c>
    </row>
    <row r="97" spans="1:6" ht="63.75" x14ac:dyDescent="0.2">
      <c r="A97" s="49">
        <v>29</v>
      </c>
      <c r="B97" s="31" t="s">
        <v>29</v>
      </c>
      <c r="C97" s="10" t="s">
        <v>318</v>
      </c>
      <c r="D97" s="10" t="s">
        <v>315</v>
      </c>
      <c r="E97" s="38" t="s">
        <v>277</v>
      </c>
      <c r="F97" s="29">
        <v>1005</v>
      </c>
    </row>
    <row r="98" spans="1:6" x14ac:dyDescent="0.2">
      <c r="A98" s="45"/>
      <c r="B98" s="50"/>
      <c r="C98" s="10" t="s">
        <v>319</v>
      </c>
      <c r="D98" s="12">
        <v>43217</v>
      </c>
      <c r="E98" s="39"/>
      <c r="F98" s="29"/>
    </row>
    <row r="99" spans="1:6" ht="38.25" x14ac:dyDescent="0.2">
      <c r="A99" s="40"/>
      <c r="B99" s="40"/>
      <c r="C99" s="7" t="s">
        <v>352</v>
      </c>
      <c r="D99" s="8">
        <v>43201</v>
      </c>
      <c r="E99" s="40"/>
      <c r="F99" s="10">
        <v>7</v>
      </c>
    </row>
    <row r="100" spans="1:6" ht="63.75" x14ac:dyDescent="0.2">
      <c r="A100" s="49">
        <v>30</v>
      </c>
      <c r="B100" s="31" t="s">
        <v>30</v>
      </c>
      <c r="C100" s="10" t="s">
        <v>318</v>
      </c>
      <c r="D100" s="10" t="s">
        <v>315</v>
      </c>
      <c r="E100" s="38" t="s">
        <v>278</v>
      </c>
      <c r="F100" s="29">
        <v>990</v>
      </c>
    </row>
    <row r="101" spans="1:6" x14ac:dyDescent="0.2">
      <c r="A101" s="45"/>
      <c r="B101" s="50"/>
      <c r="C101" s="10" t="s">
        <v>319</v>
      </c>
      <c r="D101" s="12">
        <v>43217</v>
      </c>
      <c r="E101" s="39"/>
      <c r="F101" s="29"/>
    </row>
    <row r="102" spans="1:6" ht="38.25" x14ac:dyDescent="0.2">
      <c r="A102" s="40"/>
      <c r="B102" s="40"/>
      <c r="C102" s="7" t="s">
        <v>352</v>
      </c>
      <c r="D102" s="8">
        <v>43201</v>
      </c>
      <c r="E102" s="40"/>
      <c r="F102" s="10">
        <v>7</v>
      </c>
    </row>
    <row r="103" spans="1:6" ht="63.75" x14ac:dyDescent="0.2">
      <c r="A103" s="49">
        <v>31</v>
      </c>
      <c r="B103" s="31" t="s">
        <v>31</v>
      </c>
      <c r="C103" s="10" t="s">
        <v>318</v>
      </c>
      <c r="D103" s="10" t="s">
        <v>315</v>
      </c>
      <c r="E103" s="38" t="s">
        <v>177</v>
      </c>
      <c r="F103" s="29">
        <v>555</v>
      </c>
    </row>
    <row r="104" spans="1:6" x14ac:dyDescent="0.2">
      <c r="A104" s="45"/>
      <c r="B104" s="50"/>
      <c r="C104" s="10" t="s">
        <v>319</v>
      </c>
      <c r="D104" s="12">
        <v>43217</v>
      </c>
      <c r="E104" s="39"/>
      <c r="F104" s="29"/>
    </row>
    <row r="105" spans="1:6" ht="38.25" x14ac:dyDescent="0.2">
      <c r="A105" s="40"/>
      <c r="B105" s="40"/>
      <c r="C105" s="7" t="s">
        <v>352</v>
      </c>
      <c r="D105" s="8">
        <v>43201</v>
      </c>
      <c r="E105" s="40"/>
      <c r="F105" s="10">
        <v>7</v>
      </c>
    </row>
    <row r="106" spans="1:6" ht="63.75" x14ac:dyDescent="0.2">
      <c r="A106" s="49">
        <v>32</v>
      </c>
      <c r="B106" s="31" t="s">
        <v>161</v>
      </c>
      <c r="C106" s="10" t="s">
        <v>318</v>
      </c>
      <c r="D106" s="10" t="s">
        <v>315</v>
      </c>
      <c r="E106" s="38" t="s">
        <v>178</v>
      </c>
      <c r="F106" s="29">
        <v>449</v>
      </c>
    </row>
    <row r="107" spans="1:6" x14ac:dyDescent="0.2">
      <c r="A107" s="45"/>
      <c r="B107" s="50"/>
      <c r="C107" s="10" t="s">
        <v>319</v>
      </c>
      <c r="D107" s="12">
        <v>43217</v>
      </c>
      <c r="E107" s="39"/>
      <c r="F107" s="29"/>
    </row>
    <row r="108" spans="1:6" ht="38.25" x14ac:dyDescent="0.2">
      <c r="A108" s="40"/>
      <c r="B108" s="40"/>
      <c r="C108" s="7" t="s">
        <v>352</v>
      </c>
      <c r="D108" s="8">
        <v>43201</v>
      </c>
      <c r="E108" s="40"/>
      <c r="F108" s="10">
        <v>7</v>
      </c>
    </row>
    <row r="109" spans="1:6" ht="63.75" x14ac:dyDescent="0.2">
      <c r="A109" s="49">
        <v>33</v>
      </c>
      <c r="B109" s="31" t="s">
        <v>160</v>
      </c>
      <c r="C109" s="10" t="s">
        <v>318</v>
      </c>
      <c r="D109" s="10" t="s">
        <v>315</v>
      </c>
      <c r="E109" s="38" t="s">
        <v>279</v>
      </c>
      <c r="F109" s="29">
        <v>301</v>
      </c>
    </row>
    <row r="110" spans="1:6" ht="29.25" customHeight="1" x14ac:dyDescent="0.2">
      <c r="A110" s="45"/>
      <c r="B110" s="50"/>
      <c r="C110" s="10" t="s">
        <v>319</v>
      </c>
      <c r="D110" s="12">
        <v>43217</v>
      </c>
      <c r="E110" s="39"/>
      <c r="F110" s="29"/>
    </row>
    <row r="111" spans="1:6" ht="38.25" x14ac:dyDescent="0.2">
      <c r="A111" s="40"/>
      <c r="B111" s="40"/>
      <c r="C111" s="7" t="s">
        <v>352</v>
      </c>
      <c r="D111" s="8">
        <v>43201</v>
      </c>
      <c r="E111" s="40"/>
      <c r="F111" s="10">
        <v>2</v>
      </c>
    </row>
    <row r="112" spans="1:6" ht="63.75" x14ac:dyDescent="0.2">
      <c r="A112" s="49">
        <v>34</v>
      </c>
      <c r="B112" s="31" t="s">
        <v>32</v>
      </c>
      <c r="C112" s="10" t="s">
        <v>318</v>
      </c>
      <c r="D112" s="10" t="s">
        <v>315</v>
      </c>
      <c r="E112" s="38" t="s">
        <v>188</v>
      </c>
      <c r="F112" s="29">
        <v>770</v>
      </c>
    </row>
    <row r="113" spans="1:6" x14ac:dyDescent="0.2">
      <c r="A113" s="45"/>
      <c r="B113" s="50"/>
      <c r="C113" s="10" t="s">
        <v>319</v>
      </c>
      <c r="D113" s="12">
        <v>43217</v>
      </c>
      <c r="E113" s="39"/>
      <c r="F113" s="29"/>
    </row>
    <row r="114" spans="1:6" ht="38.25" x14ac:dyDescent="0.2">
      <c r="A114" s="40"/>
      <c r="B114" s="40"/>
      <c r="C114" s="7" t="s">
        <v>352</v>
      </c>
      <c r="D114" s="8">
        <v>43201</v>
      </c>
      <c r="E114" s="40"/>
      <c r="F114" s="10">
        <v>7</v>
      </c>
    </row>
    <row r="115" spans="1:6" ht="63.75" x14ac:dyDescent="0.2">
      <c r="A115" s="49">
        <v>35</v>
      </c>
      <c r="B115" s="31" t="s">
        <v>33</v>
      </c>
      <c r="C115" s="10" t="s">
        <v>318</v>
      </c>
      <c r="D115" s="10" t="s">
        <v>315</v>
      </c>
      <c r="E115" s="38" t="s">
        <v>280</v>
      </c>
      <c r="F115" s="29">
        <f>890+110</f>
        <v>1000</v>
      </c>
    </row>
    <row r="116" spans="1:6" x14ac:dyDescent="0.2">
      <c r="A116" s="45"/>
      <c r="B116" s="50"/>
      <c r="C116" s="10" t="s">
        <v>319</v>
      </c>
      <c r="D116" s="12">
        <v>43217</v>
      </c>
      <c r="E116" s="39"/>
      <c r="F116" s="29"/>
    </row>
    <row r="117" spans="1:6" ht="38.25" x14ac:dyDescent="0.2">
      <c r="A117" s="40"/>
      <c r="B117" s="40"/>
      <c r="C117" s="7" t="s">
        <v>352</v>
      </c>
      <c r="D117" s="8">
        <v>43201</v>
      </c>
      <c r="E117" s="40"/>
      <c r="F117" s="10">
        <v>7</v>
      </c>
    </row>
    <row r="118" spans="1:6" ht="63.75" x14ac:dyDescent="0.2">
      <c r="A118" s="49">
        <v>36</v>
      </c>
      <c r="B118" s="31" t="s">
        <v>34</v>
      </c>
      <c r="C118" s="10" t="s">
        <v>318</v>
      </c>
      <c r="D118" s="10" t="s">
        <v>315</v>
      </c>
      <c r="E118" s="38" t="s">
        <v>252</v>
      </c>
      <c r="F118" s="29">
        <v>673</v>
      </c>
    </row>
    <row r="119" spans="1:6" x14ac:dyDescent="0.2">
      <c r="A119" s="45"/>
      <c r="B119" s="50"/>
      <c r="C119" s="10" t="s">
        <v>319</v>
      </c>
      <c r="D119" s="12">
        <v>43217</v>
      </c>
      <c r="E119" s="39"/>
      <c r="F119" s="29"/>
    </row>
    <row r="120" spans="1:6" ht="38.25" x14ac:dyDescent="0.2">
      <c r="A120" s="40"/>
      <c r="B120" s="40"/>
      <c r="C120" s="7" t="s">
        <v>352</v>
      </c>
      <c r="D120" s="8">
        <v>43201</v>
      </c>
      <c r="E120" s="40"/>
      <c r="F120" s="10">
        <v>7</v>
      </c>
    </row>
    <row r="121" spans="1:6" ht="63.75" x14ac:dyDescent="0.2">
      <c r="A121" s="49">
        <v>37</v>
      </c>
      <c r="B121" s="31" t="s">
        <v>35</v>
      </c>
      <c r="C121" s="10" t="s">
        <v>318</v>
      </c>
      <c r="D121" s="10" t="s">
        <v>315</v>
      </c>
      <c r="E121" s="38" t="s">
        <v>162</v>
      </c>
      <c r="F121" s="29">
        <v>872</v>
      </c>
    </row>
    <row r="122" spans="1:6" x14ac:dyDescent="0.2">
      <c r="A122" s="45"/>
      <c r="B122" s="50"/>
      <c r="C122" s="10" t="s">
        <v>319</v>
      </c>
      <c r="D122" s="12">
        <v>43217</v>
      </c>
      <c r="E122" s="39"/>
      <c r="F122" s="29"/>
    </row>
    <row r="123" spans="1:6" ht="38.25" x14ac:dyDescent="0.2">
      <c r="A123" s="40"/>
      <c r="B123" s="40"/>
      <c r="C123" s="7" t="s">
        <v>352</v>
      </c>
      <c r="D123" s="8">
        <v>43201</v>
      </c>
      <c r="E123" s="40"/>
      <c r="F123" s="10">
        <v>7</v>
      </c>
    </row>
    <row r="124" spans="1:6" ht="63.75" x14ac:dyDescent="0.2">
      <c r="A124" s="49">
        <v>38</v>
      </c>
      <c r="B124" s="31" t="s">
        <v>36</v>
      </c>
      <c r="C124" s="10" t="s">
        <v>318</v>
      </c>
      <c r="D124" s="10" t="s">
        <v>315</v>
      </c>
      <c r="E124" s="38" t="s">
        <v>195</v>
      </c>
      <c r="F124" s="29">
        <v>661</v>
      </c>
    </row>
    <row r="125" spans="1:6" ht="25.5" customHeight="1" x14ac:dyDescent="0.2">
      <c r="A125" s="45"/>
      <c r="B125" s="50"/>
      <c r="C125" s="10" t="s">
        <v>319</v>
      </c>
      <c r="D125" s="12">
        <v>43217</v>
      </c>
      <c r="E125" s="39"/>
      <c r="F125" s="29"/>
    </row>
    <row r="126" spans="1:6" ht="38.25" x14ac:dyDescent="0.2">
      <c r="A126" s="40"/>
      <c r="B126" s="40"/>
      <c r="C126" s="7" t="s">
        <v>352</v>
      </c>
      <c r="D126" s="8">
        <v>43201</v>
      </c>
      <c r="E126" s="40"/>
      <c r="F126" s="10">
        <v>7</v>
      </c>
    </row>
    <row r="127" spans="1:6" ht="63.75" x14ac:dyDescent="0.2">
      <c r="A127" s="49">
        <v>39</v>
      </c>
      <c r="B127" s="31" t="s">
        <v>37</v>
      </c>
      <c r="C127" s="10" t="s">
        <v>318</v>
      </c>
      <c r="D127" s="10" t="s">
        <v>315</v>
      </c>
      <c r="E127" s="42" t="s">
        <v>286</v>
      </c>
      <c r="F127" s="29">
        <v>544</v>
      </c>
    </row>
    <row r="128" spans="1:6" x14ac:dyDescent="0.2">
      <c r="A128" s="45"/>
      <c r="B128" s="50"/>
      <c r="C128" s="10" t="s">
        <v>319</v>
      </c>
      <c r="D128" s="12">
        <v>43217</v>
      </c>
      <c r="E128" s="43"/>
      <c r="F128" s="29"/>
    </row>
    <row r="129" spans="1:6" ht="38.25" customHeight="1" x14ac:dyDescent="0.2">
      <c r="A129" s="40"/>
      <c r="B129" s="44"/>
      <c r="C129" s="7" t="s">
        <v>352</v>
      </c>
      <c r="D129" s="8">
        <v>43201</v>
      </c>
      <c r="E129" s="44"/>
      <c r="F129" s="10">
        <v>7</v>
      </c>
    </row>
    <row r="130" spans="1:6" ht="63.75" x14ac:dyDescent="0.2">
      <c r="A130" s="49">
        <v>40</v>
      </c>
      <c r="B130" s="31" t="s">
        <v>38</v>
      </c>
      <c r="C130" s="10" t="s">
        <v>318</v>
      </c>
      <c r="D130" s="10" t="s">
        <v>315</v>
      </c>
      <c r="E130" s="38" t="s">
        <v>196</v>
      </c>
      <c r="F130" s="29">
        <v>964</v>
      </c>
    </row>
    <row r="131" spans="1:6" x14ac:dyDescent="0.2">
      <c r="A131" s="45"/>
      <c r="B131" s="50"/>
      <c r="C131" s="10" t="s">
        <v>319</v>
      </c>
      <c r="D131" s="12">
        <v>43217</v>
      </c>
      <c r="E131" s="45"/>
      <c r="F131" s="29"/>
    </row>
    <row r="132" spans="1:6" ht="38.25" customHeight="1" x14ac:dyDescent="0.2">
      <c r="A132" s="40"/>
      <c r="B132" s="44"/>
      <c r="C132" s="7" t="s">
        <v>352</v>
      </c>
      <c r="D132" s="8">
        <v>43201</v>
      </c>
      <c r="E132" s="44"/>
      <c r="F132" s="10">
        <v>7</v>
      </c>
    </row>
    <row r="133" spans="1:6" ht="63.75" x14ac:dyDescent="0.2">
      <c r="A133" s="49">
        <v>41</v>
      </c>
      <c r="B133" s="31" t="s">
        <v>39</v>
      </c>
      <c r="C133" s="10" t="s">
        <v>318</v>
      </c>
      <c r="D133" s="10" t="s">
        <v>315</v>
      </c>
      <c r="E133" s="38" t="s">
        <v>285</v>
      </c>
      <c r="F133" s="29">
        <v>753</v>
      </c>
    </row>
    <row r="134" spans="1:6" x14ac:dyDescent="0.2">
      <c r="A134" s="45"/>
      <c r="B134" s="50"/>
      <c r="C134" s="10" t="s">
        <v>319</v>
      </c>
      <c r="D134" s="12">
        <v>43217</v>
      </c>
      <c r="E134" s="39"/>
      <c r="F134" s="29"/>
    </row>
    <row r="135" spans="1:6" ht="38.25" customHeight="1" x14ac:dyDescent="0.2">
      <c r="A135" s="40"/>
      <c r="B135" s="44"/>
      <c r="C135" s="7" t="s">
        <v>352</v>
      </c>
      <c r="D135" s="8">
        <v>43201</v>
      </c>
      <c r="E135" s="44"/>
      <c r="F135" s="10">
        <v>7</v>
      </c>
    </row>
    <row r="136" spans="1:6" ht="63.75" x14ac:dyDescent="0.2">
      <c r="A136" s="49">
        <v>42</v>
      </c>
      <c r="B136" s="31" t="s">
        <v>40</v>
      </c>
      <c r="C136" s="10" t="s">
        <v>318</v>
      </c>
      <c r="D136" s="10" t="s">
        <v>315</v>
      </c>
      <c r="E136" s="38" t="s">
        <v>199</v>
      </c>
      <c r="F136" s="29">
        <v>830</v>
      </c>
    </row>
    <row r="137" spans="1:6" x14ac:dyDescent="0.2">
      <c r="A137" s="45"/>
      <c r="B137" s="50"/>
      <c r="C137" s="10" t="s">
        <v>319</v>
      </c>
      <c r="D137" s="12">
        <v>43217</v>
      </c>
      <c r="E137" s="39"/>
      <c r="F137" s="29"/>
    </row>
    <row r="138" spans="1:6" ht="38.25" customHeight="1" x14ac:dyDescent="0.2">
      <c r="A138" s="40"/>
      <c r="B138" s="44"/>
      <c r="C138" s="7" t="s">
        <v>352</v>
      </c>
      <c r="D138" s="8">
        <v>43201</v>
      </c>
      <c r="E138" s="44"/>
      <c r="F138" s="10">
        <v>7</v>
      </c>
    </row>
    <row r="139" spans="1:6" ht="63.75" x14ac:dyDescent="0.2">
      <c r="A139" s="49">
        <v>43</v>
      </c>
      <c r="B139" s="31" t="s">
        <v>41</v>
      </c>
      <c r="C139" s="10" t="s">
        <v>318</v>
      </c>
      <c r="D139" s="10" t="s">
        <v>315</v>
      </c>
      <c r="E139" s="46" t="s">
        <v>281</v>
      </c>
      <c r="F139" s="29">
        <v>877</v>
      </c>
    </row>
    <row r="140" spans="1:6" x14ac:dyDescent="0.2">
      <c r="A140" s="45"/>
      <c r="B140" s="50"/>
      <c r="C140" s="10" t="s">
        <v>319</v>
      </c>
      <c r="D140" s="12">
        <v>43217</v>
      </c>
      <c r="E140" s="47"/>
      <c r="F140" s="29"/>
    </row>
    <row r="141" spans="1:6" ht="38.25" customHeight="1" x14ac:dyDescent="0.2">
      <c r="A141" s="40"/>
      <c r="B141" s="44"/>
      <c r="C141" s="7" t="s">
        <v>352</v>
      </c>
      <c r="D141" s="8">
        <v>43201</v>
      </c>
      <c r="E141" s="44"/>
      <c r="F141" s="10">
        <v>7</v>
      </c>
    </row>
    <row r="142" spans="1:6" ht="63.75" x14ac:dyDescent="0.2">
      <c r="A142" s="49">
        <v>44</v>
      </c>
      <c r="B142" s="31" t="s">
        <v>42</v>
      </c>
      <c r="C142" s="10" t="s">
        <v>318</v>
      </c>
      <c r="D142" s="10" t="s">
        <v>315</v>
      </c>
      <c r="E142" s="38" t="s">
        <v>171</v>
      </c>
      <c r="F142" s="29">
        <v>831</v>
      </c>
    </row>
    <row r="143" spans="1:6" x14ac:dyDescent="0.2">
      <c r="A143" s="45"/>
      <c r="B143" s="50"/>
      <c r="C143" s="10" t="s">
        <v>319</v>
      </c>
      <c r="D143" s="12">
        <v>43217</v>
      </c>
      <c r="E143" s="39"/>
      <c r="F143" s="29"/>
    </row>
    <row r="144" spans="1:6" ht="38.25" customHeight="1" x14ac:dyDescent="0.2">
      <c r="A144" s="40"/>
      <c r="B144" s="44"/>
      <c r="C144" s="7" t="s">
        <v>352</v>
      </c>
      <c r="D144" s="8">
        <v>43201</v>
      </c>
      <c r="E144" s="44"/>
      <c r="F144" s="10">
        <v>7</v>
      </c>
    </row>
    <row r="145" spans="1:6" ht="63.75" x14ac:dyDescent="0.2">
      <c r="A145" s="49">
        <v>45</v>
      </c>
      <c r="B145" s="31" t="s">
        <v>43</v>
      </c>
      <c r="C145" s="10" t="s">
        <v>318</v>
      </c>
      <c r="D145" s="10" t="s">
        <v>315</v>
      </c>
      <c r="E145" s="38" t="s">
        <v>265</v>
      </c>
      <c r="F145" s="29">
        <v>652</v>
      </c>
    </row>
    <row r="146" spans="1:6" x14ac:dyDescent="0.2">
      <c r="A146" s="45"/>
      <c r="B146" s="50"/>
      <c r="C146" s="10" t="s">
        <v>319</v>
      </c>
      <c r="D146" s="12">
        <v>43217</v>
      </c>
      <c r="E146" s="39"/>
      <c r="F146" s="29"/>
    </row>
    <row r="147" spans="1:6" ht="38.25" x14ac:dyDescent="0.2">
      <c r="A147" s="40"/>
      <c r="B147" s="40"/>
      <c r="C147" s="7" t="s">
        <v>352</v>
      </c>
      <c r="D147" s="8">
        <v>43201</v>
      </c>
      <c r="E147" s="40"/>
      <c r="F147" s="10">
        <v>7</v>
      </c>
    </row>
    <row r="148" spans="1:6" ht="63.75" x14ac:dyDescent="0.2">
      <c r="A148" s="49">
        <v>46</v>
      </c>
      <c r="B148" s="31" t="s">
        <v>44</v>
      </c>
      <c r="C148" s="10" t="s">
        <v>318</v>
      </c>
      <c r="D148" s="10" t="s">
        <v>315</v>
      </c>
      <c r="E148" s="38" t="s">
        <v>261</v>
      </c>
      <c r="F148" s="29">
        <v>1043</v>
      </c>
    </row>
    <row r="149" spans="1:6" x14ac:dyDescent="0.2">
      <c r="A149" s="45"/>
      <c r="B149" s="50"/>
      <c r="C149" s="10" t="s">
        <v>319</v>
      </c>
      <c r="D149" s="12">
        <v>43217</v>
      </c>
      <c r="E149" s="39"/>
      <c r="F149" s="29"/>
    </row>
    <row r="150" spans="1:6" ht="38.25" x14ac:dyDescent="0.2">
      <c r="A150" s="40"/>
      <c r="B150" s="40"/>
      <c r="C150" s="7" t="s">
        <v>352</v>
      </c>
      <c r="D150" s="8">
        <v>43201</v>
      </c>
      <c r="E150" s="40"/>
      <c r="F150" s="10">
        <v>7</v>
      </c>
    </row>
    <row r="151" spans="1:6" ht="63.75" x14ac:dyDescent="0.2">
      <c r="A151" s="49">
        <v>47</v>
      </c>
      <c r="B151" s="31" t="s">
        <v>45</v>
      </c>
      <c r="C151" s="10" t="s">
        <v>318</v>
      </c>
      <c r="D151" s="10" t="s">
        <v>315</v>
      </c>
      <c r="E151" s="38" t="s">
        <v>282</v>
      </c>
      <c r="F151" s="29">
        <v>656</v>
      </c>
    </row>
    <row r="152" spans="1:6" x14ac:dyDescent="0.2">
      <c r="A152" s="45"/>
      <c r="B152" s="50"/>
      <c r="C152" s="10" t="s">
        <v>319</v>
      </c>
      <c r="D152" s="12">
        <v>43217</v>
      </c>
      <c r="E152" s="39"/>
      <c r="F152" s="29"/>
    </row>
    <row r="153" spans="1:6" ht="38.25" x14ac:dyDescent="0.2">
      <c r="A153" s="40"/>
      <c r="B153" s="40"/>
      <c r="C153" s="7" t="s">
        <v>352</v>
      </c>
      <c r="D153" s="8">
        <v>43201</v>
      </c>
      <c r="E153" s="40"/>
      <c r="F153" s="10">
        <v>7</v>
      </c>
    </row>
    <row r="154" spans="1:6" ht="63.75" x14ac:dyDescent="0.2">
      <c r="A154" s="49">
        <v>48</v>
      </c>
      <c r="B154" s="31" t="s">
        <v>46</v>
      </c>
      <c r="C154" s="10" t="s">
        <v>318</v>
      </c>
      <c r="D154" s="10" t="s">
        <v>315</v>
      </c>
      <c r="E154" s="31" t="s">
        <v>283</v>
      </c>
      <c r="F154" s="29">
        <v>570</v>
      </c>
    </row>
    <row r="155" spans="1:6" x14ac:dyDescent="0.2">
      <c r="A155" s="45"/>
      <c r="B155" s="50"/>
      <c r="C155" s="10" t="s">
        <v>319</v>
      </c>
      <c r="D155" s="12">
        <v>43217</v>
      </c>
      <c r="E155" s="50"/>
      <c r="F155" s="29"/>
    </row>
    <row r="156" spans="1:6" ht="38.25" x14ac:dyDescent="0.2">
      <c r="A156" s="40"/>
      <c r="B156" s="40"/>
      <c r="C156" s="7" t="s">
        <v>352</v>
      </c>
      <c r="D156" s="8">
        <v>43201</v>
      </c>
      <c r="E156" s="40"/>
      <c r="F156" s="10">
        <v>7</v>
      </c>
    </row>
    <row r="157" spans="1:6" ht="63.75" x14ac:dyDescent="0.2">
      <c r="A157" s="49">
        <v>49</v>
      </c>
      <c r="B157" s="31" t="s">
        <v>47</v>
      </c>
      <c r="C157" s="10" t="s">
        <v>318</v>
      </c>
      <c r="D157" s="10" t="s">
        <v>315</v>
      </c>
      <c r="E157" s="38" t="s">
        <v>264</v>
      </c>
      <c r="F157" s="29">
        <v>725</v>
      </c>
    </row>
    <row r="158" spans="1:6" x14ac:dyDescent="0.2">
      <c r="A158" s="45"/>
      <c r="B158" s="50"/>
      <c r="C158" s="10" t="s">
        <v>319</v>
      </c>
      <c r="D158" s="12">
        <v>43217</v>
      </c>
      <c r="E158" s="39"/>
      <c r="F158" s="29"/>
    </row>
    <row r="159" spans="1:6" ht="38.25" x14ac:dyDescent="0.2">
      <c r="A159" s="40"/>
      <c r="B159" s="40"/>
      <c r="C159" s="7" t="s">
        <v>352</v>
      </c>
      <c r="D159" s="8">
        <v>43201</v>
      </c>
      <c r="E159" s="40"/>
      <c r="F159" s="10">
        <v>7</v>
      </c>
    </row>
    <row r="160" spans="1:6" ht="63.75" x14ac:dyDescent="0.2">
      <c r="A160" s="49">
        <v>50</v>
      </c>
      <c r="B160" s="31" t="s">
        <v>48</v>
      </c>
      <c r="C160" s="10" t="s">
        <v>318</v>
      </c>
      <c r="D160" s="10" t="s">
        <v>315</v>
      </c>
      <c r="E160" s="38" t="s">
        <v>236</v>
      </c>
      <c r="F160" s="29">
        <v>1198</v>
      </c>
    </row>
    <row r="161" spans="1:6" x14ac:dyDescent="0.2">
      <c r="A161" s="45"/>
      <c r="B161" s="50"/>
      <c r="C161" s="10" t="s">
        <v>319</v>
      </c>
      <c r="D161" s="12">
        <v>43217</v>
      </c>
      <c r="E161" s="39"/>
      <c r="F161" s="29"/>
    </row>
    <row r="162" spans="1:6" ht="38.25" x14ac:dyDescent="0.2">
      <c r="A162" s="40"/>
      <c r="B162" s="40"/>
      <c r="C162" s="7" t="s">
        <v>352</v>
      </c>
      <c r="D162" s="8">
        <v>43201</v>
      </c>
      <c r="E162" s="40"/>
      <c r="F162" s="10">
        <v>7</v>
      </c>
    </row>
    <row r="163" spans="1:6" ht="63.75" x14ac:dyDescent="0.2">
      <c r="A163" s="49">
        <v>51</v>
      </c>
      <c r="B163" s="31" t="s">
        <v>49</v>
      </c>
      <c r="C163" s="10" t="s">
        <v>318</v>
      </c>
      <c r="D163" s="10" t="s">
        <v>315</v>
      </c>
      <c r="E163" s="38" t="s">
        <v>224</v>
      </c>
      <c r="F163" s="29">
        <v>1041</v>
      </c>
    </row>
    <row r="164" spans="1:6" x14ac:dyDescent="0.2">
      <c r="A164" s="45"/>
      <c r="B164" s="50"/>
      <c r="C164" s="10" t="s">
        <v>319</v>
      </c>
      <c r="D164" s="12">
        <v>43217</v>
      </c>
      <c r="E164" s="39"/>
      <c r="F164" s="29"/>
    </row>
    <row r="165" spans="1:6" ht="38.25" x14ac:dyDescent="0.2">
      <c r="A165" s="40"/>
      <c r="B165" s="40"/>
      <c r="C165" s="7" t="s">
        <v>352</v>
      </c>
      <c r="D165" s="8">
        <v>43201</v>
      </c>
      <c r="E165" s="40"/>
      <c r="F165" s="10">
        <v>7</v>
      </c>
    </row>
    <row r="166" spans="1:6" ht="63.75" x14ac:dyDescent="0.2">
      <c r="A166" s="49">
        <v>52</v>
      </c>
      <c r="B166" s="31" t="s">
        <v>50</v>
      </c>
      <c r="C166" s="10" t="s">
        <v>318</v>
      </c>
      <c r="D166" s="10" t="s">
        <v>315</v>
      </c>
      <c r="E166" s="38" t="s">
        <v>291</v>
      </c>
      <c r="F166" s="29">
        <v>1044</v>
      </c>
    </row>
    <row r="167" spans="1:6" x14ac:dyDescent="0.2">
      <c r="A167" s="45"/>
      <c r="B167" s="50"/>
      <c r="C167" s="10" t="s">
        <v>319</v>
      </c>
      <c r="D167" s="12">
        <v>43217</v>
      </c>
      <c r="E167" s="39"/>
      <c r="F167" s="29"/>
    </row>
    <row r="168" spans="1:6" ht="38.25" x14ac:dyDescent="0.2">
      <c r="A168" s="40"/>
      <c r="B168" s="40"/>
      <c r="C168" s="7" t="s">
        <v>352</v>
      </c>
      <c r="D168" s="8">
        <v>43201</v>
      </c>
      <c r="E168" s="40"/>
      <c r="F168" s="10">
        <v>7</v>
      </c>
    </row>
    <row r="169" spans="1:6" ht="63.75" x14ac:dyDescent="0.2">
      <c r="A169" s="49">
        <v>53</v>
      </c>
      <c r="B169" s="31" t="s">
        <v>51</v>
      </c>
      <c r="C169" s="10" t="s">
        <v>318</v>
      </c>
      <c r="D169" s="10" t="s">
        <v>315</v>
      </c>
      <c r="E169" s="38" t="s">
        <v>263</v>
      </c>
      <c r="F169" s="29">
        <v>1200</v>
      </c>
    </row>
    <row r="170" spans="1:6" x14ac:dyDescent="0.2">
      <c r="A170" s="45"/>
      <c r="B170" s="50"/>
      <c r="C170" s="10" t="s">
        <v>319</v>
      </c>
      <c r="D170" s="12">
        <v>43217</v>
      </c>
      <c r="E170" s="39"/>
      <c r="F170" s="29"/>
    </row>
    <row r="171" spans="1:6" ht="38.25" x14ac:dyDescent="0.2">
      <c r="A171" s="40"/>
      <c r="B171" s="40"/>
      <c r="C171" s="7" t="s">
        <v>352</v>
      </c>
      <c r="D171" s="8">
        <v>43201</v>
      </c>
      <c r="E171" s="40"/>
      <c r="F171" s="10">
        <v>7</v>
      </c>
    </row>
    <row r="172" spans="1:6" ht="63.75" x14ac:dyDescent="0.2">
      <c r="A172" s="49">
        <v>54</v>
      </c>
      <c r="B172" s="31" t="s">
        <v>52</v>
      </c>
      <c r="C172" s="10" t="s">
        <v>318</v>
      </c>
      <c r="D172" s="10" t="s">
        <v>315</v>
      </c>
      <c r="E172" s="38" t="s">
        <v>292</v>
      </c>
      <c r="F172" s="29">
        <v>311</v>
      </c>
    </row>
    <row r="173" spans="1:6" x14ac:dyDescent="0.2">
      <c r="A173" s="45"/>
      <c r="B173" s="50"/>
      <c r="C173" s="10" t="s">
        <v>319</v>
      </c>
      <c r="D173" s="12">
        <v>43217</v>
      </c>
      <c r="E173" s="39"/>
      <c r="F173" s="29"/>
    </row>
    <row r="174" spans="1:6" ht="38.25" x14ac:dyDescent="0.2">
      <c r="A174" s="40"/>
      <c r="B174" s="40"/>
      <c r="C174" s="7" t="s">
        <v>352</v>
      </c>
      <c r="D174" s="8">
        <v>43201</v>
      </c>
      <c r="E174" s="40"/>
      <c r="F174" s="10">
        <v>7</v>
      </c>
    </row>
    <row r="175" spans="1:6" ht="63.75" x14ac:dyDescent="0.2">
      <c r="A175" s="49">
        <v>55</v>
      </c>
      <c r="B175" s="31" t="s">
        <v>53</v>
      </c>
      <c r="C175" s="10" t="s">
        <v>318</v>
      </c>
      <c r="D175" s="10" t="s">
        <v>315</v>
      </c>
      <c r="E175" s="38" t="s">
        <v>293</v>
      </c>
      <c r="F175" s="29">
        <v>163</v>
      </c>
    </row>
    <row r="176" spans="1:6" x14ac:dyDescent="0.2">
      <c r="A176" s="45"/>
      <c r="B176" s="50"/>
      <c r="C176" s="10" t="s">
        <v>319</v>
      </c>
      <c r="D176" s="12">
        <v>43217</v>
      </c>
      <c r="E176" s="39"/>
      <c r="F176" s="29"/>
    </row>
    <row r="177" spans="1:6" ht="38.25" x14ac:dyDescent="0.2">
      <c r="A177" s="40"/>
      <c r="B177" s="40"/>
      <c r="C177" s="7" t="s">
        <v>352</v>
      </c>
      <c r="D177" s="8">
        <v>43201</v>
      </c>
      <c r="E177" s="40"/>
      <c r="F177" s="10">
        <v>7</v>
      </c>
    </row>
    <row r="178" spans="1:6" ht="63.75" x14ac:dyDescent="0.2">
      <c r="A178" s="49">
        <v>56</v>
      </c>
      <c r="B178" s="38" t="s">
        <v>183</v>
      </c>
      <c r="C178" s="10" t="s">
        <v>318</v>
      </c>
      <c r="D178" s="10" t="s">
        <v>315</v>
      </c>
      <c r="E178" s="38" t="s">
        <v>184</v>
      </c>
      <c r="F178" s="30">
        <v>617</v>
      </c>
    </row>
    <row r="179" spans="1:6" x14ac:dyDescent="0.2">
      <c r="A179" s="45"/>
      <c r="B179" s="39"/>
      <c r="C179" s="10" t="s">
        <v>319</v>
      </c>
      <c r="D179" s="12">
        <v>43217</v>
      </c>
      <c r="E179" s="39"/>
      <c r="F179" s="30"/>
    </row>
    <row r="180" spans="1:6" ht="38.25" x14ac:dyDescent="0.2">
      <c r="A180" s="40"/>
      <c r="B180" s="40"/>
      <c r="C180" s="7" t="s">
        <v>352</v>
      </c>
      <c r="D180" s="8">
        <v>43201</v>
      </c>
      <c r="E180" s="40"/>
      <c r="F180" s="9">
        <v>7</v>
      </c>
    </row>
    <row r="181" spans="1:6" ht="63.75" x14ac:dyDescent="0.2">
      <c r="A181" s="49">
        <v>57</v>
      </c>
      <c r="B181" s="31" t="s">
        <v>54</v>
      </c>
      <c r="C181" s="10" t="s">
        <v>318</v>
      </c>
      <c r="D181" s="10" t="s">
        <v>315</v>
      </c>
      <c r="E181" s="38" t="s">
        <v>225</v>
      </c>
      <c r="F181" s="29">
        <v>280</v>
      </c>
    </row>
    <row r="182" spans="1:6" x14ac:dyDescent="0.2">
      <c r="A182" s="45"/>
      <c r="B182" s="50"/>
      <c r="C182" s="10" t="s">
        <v>319</v>
      </c>
      <c r="D182" s="12">
        <v>43217</v>
      </c>
      <c r="E182" s="39"/>
      <c r="F182" s="29"/>
    </row>
    <row r="183" spans="1:6" ht="38.25" x14ac:dyDescent="0.2">
      <c r="A183" s="40"/>
      <c r="B183" s="40"/>
      <c r="C183" s="7" t="s">
        <v>352</v>
      </c>
      <c r="D183" s="8">
        <v>43201</v>
      </c>
      <c r="E183" s="40"/>
      <c r="F183" s="10">
        <v>7</v>
      </c>
    </row>
    <row r="184" spans="1:6" ht="63.75" x14ac:dyDescent="0.2">
      <c r="A184" s="49">
        <v>58</v>
      </c>
      <c r="B184" s="31" t="s">
        <v>55</v>
      </c>
      <c r="C184" s="10" t="s">
        <v>318</v>
      </c>
      <c r="D184" s="10" t="s">
        <v>315</v>
      </c>
      <c r="E184" s="38" t="s">
        <v>294</v>
      </c>
      <c r="F184" s="29">
        <f>252+150</f>
        <v>402</v>
      </c>
    </row>
    <row r="185" spans="1:6" x14ac:dyDescent="0.2">
      <c r="A185" s="45"/>
      <c r="B185" s="50"/>
      <c r="C185" s="10" t="s">
        <v>319</v>
      </c>
      <c r="D185" s="12">
        <v>43217</v>
      </c>
      <c r="E185" s="39"/>
      <c r="F185" s="29"/>
    </row>
    <row r="186" spans="1:6" ht="38.25" x14ac:dyDescent="0.2">
      <c r="A186" s="40"/>
      <c r="B186" s="40"/>
      <c r="C186" s="7" t="s">
        <v>352</v>
      </c>
      <c r="D186" s="8">
        <v>43201</v>
      </c>
      <c r="E186" s="40"/>
      <c r="F186" s="10">
        <v>7</v>
      </c>
    </row>
    <row r="187" spans="1:6" ht="63.75" x14ac:dyDescent="0.2">
      <c r="A187" s="49">
        <v>59</v>
      </c>
      <c r="B187" s="31" t="s">
        <v>56</v>
      </c>
      <c r="C187" s="10" t="s">
        <v>318</v>
      </c>
      <c r="D187" s="10" t="s">
        <v>315</v>
      </c>
      <c r="E187" s="38" t="s">
        <v>210</v>
      </c>
      <c r="F187" s="29">
        <v>220</v>
      </c>
    </row>
    <row r="188" spans="1:6" x14ac:dyDescent="0.2">
      <c r="A188" s="45"/>
      <c r="B188" s="50"/>
      <c r="C188" s="10" t="s">
        <v>319</v>
      </c>
      <c r="D188" s="12">
        <v>43217</v>
      </c>
      <c r="E188" s="39"/>
      <c r="F188" s="29"/>
    </row>
    <row r="189" spans="1:6" ht="38.25" x14ac:dyDescent="0.2">
      <c r="A189" s="40"/>
      <c r="B189" s="40"/>
      <c r="C189" s="7" t="s">
        <v>352</v>
      </c>
      <c r="D189" s="8">
        <v>43201</v>
      </c>
      <c r="E189" s="40"/>
      <c r="F189" s="10">
        <v>7</v>
      </c>
    </row>
    <row r="190" spans="1:6" ht="63.75" x14ac:dyDescent="0.2">
      <c r="A190" s="49">
        <v>60</v>
      </c>
      <c r="B190" s="31" t="s">
        <v>57</v>
      </c>
      <c r="C190" s="10" t="s">
        <v>318</v>
      </c>
      <c r="D190" s="10" t="s">
        <v>315</v>
      </c>
      <c r="E190" s="38" t="s">
        <v>159</v>
      </c>
      <c r="F190" s="29">
        <v>270</v>
      </c>
    </row>
    <row r="191" spans="1:6" x14ac:dyDescent="0.2">
      <c r="A191" s="45"/>
      <c r="B191" s="50"/>
      <c r="C191" s="10" t="s">
        <v>319</v>
      </c>
      <c r="D191" s="12">
        <v>43217</v>
      </c>
      <c r="E191" s="39"/>
      <c r="F191" s="29"/>
    </row>
    <row r="192" spans="1:6" ht="38.25" x14ac:dyDescent="0.2">
      <c r="A192" s="40"/>
      <c r="B192" s="40"/>
      <c r="C192" s="7" t="s">
        <v>352</v>
      </c>
      <c r="D192" s="8">
        <v>43201</v>
      </c>
      <c r="E192" s="40"/>
      <c r="F192" s="10">
        <v>7</v>
      </c>
    </row>
    <row r="193" spans="1:6" ht="63.75" x14ac:dyDescent="0.2">
      <c r="A193" s="49">
        <v>61</v>
      </c>
      <c r="B193" s="31" t="s">
        <v>58</v>
      </c>
      <c r="C193" s="10" t="s">
        <v>318</v>
      </c>
      <c r="D193" s="10" t="s">
        <v>315</v>
      </c>
      <c r="E193" s="38" t="s">
        <v>166</v>
      </c>
      <c r="F193" s="29">
        <v>276</v>
      </c>
    </row>
    <row r="194" spans="1:6" x14ac:dyDescent="0.2">
      <c r="A194" s="45"/>
      <c r="B194" s="50"/>
      <c r="C194" s="10" t="s">
        <v>319</v>
      </c>
      <c r="D194" s="12">
        <v>43217</v>
      </c>
      <c r="E194" s="39"/>
      <c r="F194" s="29"/>
    </row>
    <row r="195" spans="1:6" ht="38.25" x14ac:dyDescent="0.2">
      <c r="A195" s="40"/>
      <c r="B195" s="40"/>
      <c r="C195" s="7" t="s">
        <v>352</v>
      </c>
      <c r="D195" s="8">
        <v>43201</v>
      </c>
      <c r="E195" s="40"/>
      <c r="F195" s="10">
        <v>7</v>
      </c>
    </row>
    <row r="196" spans="1:6" ht="63.75" x14ac:dyDescent="0.2">
      <c r="A196" s="49">
        <v>62</v>
      </c>
      <c r="B196" s="31" t="s">
        <v>59</v>
      </c>
      <c r="C196" s="10" t="s">
        <v>318</v>
      </c>
      <c r="D196" s="10" t="s">
        <v>315</v>
      </c>
      <c r="E196" s="38" t="s">
        <v>262</v>
      </c>
      <c r="F196" s="29">
        <v>697</v>
      </c>
    </row>
    <row r="197" spans="1:6" x14ac:dyDescent="0.2">
      <c r="A197" s="45"/>
      <c r="B197" s="50"/>
      <c r="C197" s="10" t="s">
        <v>319</v>
      </c>
      <c r="D197" s="12">
        <v>43217</v>
      </c>
      <c r="E197" s="39"/>
      <c r="F197" s="29"/>
    </row>
    <row r="198" spans="1:6" ht="38.25" x14ac:dyDescent="0.2">
      <c r="A198" s="40"/>
      <c r="B198" s="40"/>
      <c r="C198" s="7" t="s">
        <v>352</v>
      </c>
      <c r="D198" s="8">
        <v>43201</v>
      </c>
      <c r="E198" s="40"/>
      <c r="F198" s="10">
        <v>7</v>
      </c>
    </row>
    <row r="199" spans="1:6" ht="38.25" x14ac:dyDescent="0.2">
      <c r="A199" s="13">
        <v>63</v>
      </c>
      <c r="B199" s="10" t="s">
        <v>60</v>
      </c>
      <c r="C199" s="11" t="s">
        <v>352</v>
      </c>
      <c r="D199" s="14">
        <v>43201</v>
      </c>
      <c r="E199" s="15" t="s">
        <v>201</v>
      </c>
      <c r="F199" s="10">
        <v>6</v>
      </c>
    </row>
    <row r="200" spans="1:6" ht="80.25" customHeight="1" x14ac:dyDescent="0.2">
      <c r="A200" s="13">
        <v>64</v>
      </c>
      <c r="B200" s="10" t="s">
        <v>61</v>
      </c>
      <c r="C200" s="17" t="s">
        <v>352</v>
      </c>
      <c r="D200" s="14">
        <v>43201</v>
      </c>
      <c r="E200" s="21" t="s">
        <v>185</v>
      </c>
      <c r="F200" s="10">
        <v>6</v>
      </c>
    </row>
    <row r="201" spans="1:6" ht="60.75" customHeight="1" x14ac:dyDescent="0.2">
      <c r="A201" s="13">
        <v>65</v>
      </c>
      <c r="B201" s="10" t="s">
        <v>62</v>
      </c>
      <c r="C201" s="17" t="s">
        <v>352</v>
      </c>
      <c r="D201" s="14">
        <v>43201</v>
      </c>
      <c r="E201" s="15" t="s">
        <v>167</v>
      </c>
      <c r="F201" s="10">
        <v>6</v>
      </c>
    </row>
    <row r="202" spans="1:6" ht="61.5" customHeight="1" x14ac:dyDescent="0.2">
      <c r="A202" s="48">
        <v>66</v>
      </c>
      <c r="B202" s="29" t="s">
        <v>332</v>
      </c>
      <c r="C202" s="10" t="s">
        <v>322</v>
      </c>
      <c r="D202" s="10" t="s">
        <v>317</v>
      </c>
      <c r="E202" s="30" t="s">
        <v>158</v>
      </c>
      <c r="F202" s="29">
        <f>330+330</f>
        <v>660</v>
      </c>
    </row>
    <row r="203" spans="1:6" x14ac:dyDescent="0.2">
      <c r="A203" s="48"/>
      <c r="B203" s="29"/>
      <c r="C203" s="10" t="s">
        <v>319</v>
      </c>
      <c r="D203" s="12">
        <v>43217</v>
      </c>
      <c r="E203" s="30"/>
      <c r="F203" s="28"/>
    </row>
    <row r="204" spans="1:6" ht="38.25" x14ac:dyDescent="0.2">
      <c r="A204" s="48"/>
      <c r="B204" s="29"/>
      <c r="C204" s="7" t="s">
        <v>352</v>
      </c>
      <c r="D204" s="8">
        <v>43203</v>
      </c>
      <c r="E204" s="30"/>
      <c r="F204" s="10">
        <v>3</v>
      </c>
    </row>
    <row r="205" spans="1:6" ht="51" x14ac:dyDescent="0.2">
      <c r="A205" s="48">
        <v>67</v>
      </c>
      <c r="B205" s="29" t="s">
        <v>63</v>
      </c>
      <c r="C205" s="10" t="s">
        <v>322</v>
      </c>
      <c r="D205" s="10" t="s">
        <v>317</v>
      </c>
      <c r="E205" s="30" t="s">
        <v>295</v>
      </c>
      <c r="F205" s="29">
        <f>190+148+146</f>
        <v>484</v>
      </c>
    </row>
    <row r="206" spans="1:6" x14ac:dyDescent="0.2">
      <c r="A206" s="48"/>
      <c r="B206" s="29"/>
      <c r="C206" s="10" t="s">
        <v>319</v>
      </c>
      <c r="D206" s="12">
        <v>43217</v>
      </c>
      <c r="E206" s="37"/>
      <c r="F206" s="28"/>
    </row>
    <row r="207" spans="1:6" ht="38.25" x14ac:dyDescent="0.2">
      <c r="A207" s="48"/>
      <c r="B207" s="29"/>
      <c r="C207" s="7" t="s">
        <v>352</v>
      </c>
      <c r="D207" s="8">
        <v>43203</v>
      </c>
      <c r="E207" s="37"/>
      <c r="F207" s="10">
        <v>3</v>
      </c>
    </row>
    <row r="208" spans="1:6" ht="51" x14ac:dyDescent="0.2">
      <c r="A208" s="48">
        <v>68</v>
      </c>
      <c r="B208" s="29" t="s">
        <v>64</v>
      </c>
      <c r="C208" s="10" t="s">
        <v>322</v>
      </c>
      <c r="D208" s="10" t="s">
        <v>317</v>
      </c>
      <c r="E208" s="30" t="s">
        <v>194</v>
      </c>
      <c r="F208" s="31">
        <v>337</v>
      </c>
    </row>
    <row r="209" spans="1:6" x14ac:dyDescent="0.2">
      <c r="A209" s="48"/>
      <c r="B209" s="29"/>
      <c r="C209" s="10" t="s">
        <v>319</v>
      </c>
      <c r="D209" s="12">
        <v>43217</v>
      </c>
      <c r="E209" s="30"/>
      <c r="F209" s="26"/>
    </row>
    <row r="210" spans="1:6" ht="38.25" x14ac:dyDescent="0.2">
      <c r="A210" s="48"/>
      <c r="B210" s="29"/>
      <c r="C210" s="7" t="s">
        <v>352</v>
      </c>
      <c r="D210" s="8">
        <v>43203</v>
      </c>
      <c r="E210" s="30"/>
      <c r="F210" s="10">
        <v>3</v>
      </c>
    </row>
    <row r="211" spans="1:6" ht="51" x14ac:dyDescent="0.2">
      <c r="A211" s="48">
        <v>69</v>
      </c>
      <c r="B211" s="29" t="s">
        <v>65</v>
      </c>
      <c r="C211" s="10" t="s">
        <v>322</v>
      </c>
      <c r="D211" s="10" t="s">
        <v>317</v>
      </c>
      <c r="E211" s="30" t="s">
        <v>296</v>
      </c>
      <c r="F211" s="31">
        <v>245</v>
      </c>
    </row>
    <row r="212" spans="1:6" x14ac:dyDescent="0.2">
      <c r="A212" s="48"/>
      <c r="B212" s="29"/>
      <c r="C212" s="10" t="s">
        <v>319</v>
      </c>
      <c r="D212" s="12">
        <v>43217</v>
      </c>
      <c r="E212" s="30"/>
      <c r="F212" s="26"/>
    </row>
    <row r="213" spans="1:6" ht="38.25" x14ac:dyDescent="0.2">
      <c r="A213" s="48"/>
      <c r="B213" s="29"/>
      <c r="C213" s="7" t="s">
        <v>352</v>
      </c>
      <c r="D213" s="8">
        <v>43203</v>
      </c>
      <c r="E213" s="30"/>
      <c r="F213" s="10">
        <v>3</v>
      </c>
    </row>
    <row r="214" spans="1:6" ht="51" x14ac:dyDescent="0.2">
      <c r="A214" s="48">
        <v>70</v>
      </c>
      <c r="B214" s="29" t="s">
        <v>66</v>
      </c>
      <c r="C214" s="10" t="s">
        <v>322</v>
      </c>
      <c r="D214" s="10" t="s">
        <v>317</v>
      </c>
      <c r="E214" s="30" t="s">
        <v>297</v>
      </c>
      <c r="F214" s="31">
        <v>210</v>
      </c>
    </row>
    <row r="215" spans="1:6" x14ac:dyDescent="0.2">
      <c r="A215" s="48"/>
      <c r="B215" s="29"/>
      <c r="C215" s="10" t="s">
        <v>319</v>
      </c>
      <c r="D215" s="12">
        <v>43217</v>
      </c>
      <c r="E215" s="30"/>
      <c r="F215" s="26"/>
    </row>
    <row r="216" spans="1:6" ht="38.25" x14ac:dyDescent="0.2">
      <c r="A216" s="48"/>
      <c r="B216" s="29"/>
      <c r="C216" s="7" t="s">
        <v>352</v>
      </c>
      <c r="D216" s="8">
        <v>43203</v>
      </c>
      <c r="E216" s="30"/>
      <c r="F216" s="10">
        <v>3</v>
      </c>
    </row>
    <row r="217" spans="1:6" ht="51" x14ac:dyDescent="0.2">
      <c r="A217" s="48">
        <v>71</v>
      </c>
      <c r="B217" s="29" t="s">
        <v>67</v>
      </c>
      <c r="C217" s="10" t="s">
        <v>322</v>
      </c>
      <c r="D217" s="10" t="s">
        <v>317</v>
      </c>
      <c r="E217" s="29" t="s">
        <v>68</v>
      </c>
      <c r="F217" s="31">
        <v>98</v>
      </c>
    </row>
    <row r="218" spans="1:6" x14ac:dyDescent="0.2">
      <c r="A218" s="48"/>
      <c r="B218" s="29"/>
      <c r="C218" s="10" t="s">
        <v>319</v>
      </c>
      <c r="D218" s="12">
        <v>43217</v>
      </c>
      <c r="E218" s="29"/>
      <c r="F218" s="26"/>
    </row>
    <row r="219" spans="1:6" ht="38.25" x14ac:dyDescent="0.2">
      <c r="A219" s="48"/>
      <c r="B219" s="29"/>
      <c r="C219" s="7" t="s">
        <v>352</v>
      </c>
      <c r="D219" s="8">
        <v>43203</v>
      </c>
      <c r="E219" s="29"/>
      <c r="F219" s="10">
        <v>3</v>
      </c>
    </row>
    <row r="220" spans="1:6" ht="51" x14ac:dyDescent="0.2">
      <c r="A220" s="48">
        <v>72</v>
      </c>
      <c r="B220" s="29" t="s">
        <v>69</v>
      </c>
      <c r="C220" s="10" t="s">
        <v>322</v>
      </c>
      <c r="D220" s="10" t="s">
        <v>317</v>
      </c>
      <c r="E220" s="30" t="s">
        <v>247</v>
      </c>
      <c r="F220" s="31">
        <v>335</v>
      </c>
    </row>
    <row r="221" spans="1:6" x14ac:dyDescent="0.2">
      <c r="A221" s="48"/>
      <c r="B221" s="29"/>
      <c r="C221" s="10" t="s">
        <v>319</v>
      </c>
      <c r="D221" s="12">
        <v>43217</v>
      </c>
      <c r="E221" s="30"/>
      <c r="F221" s="26"/>
    </row>
    <row r="222" spans="1:6" ht="38.25" x14ac:dyDescent="0.2">
      <c r="A222" s="48"/>
      <c r="B222" s="29"/>
      <c r="C222" s="7" t="s">
        <v>352</v>
      </c>
      <c r="D222" s="8">
        <v>43203</v>
      </c>
      <c r="E222" s="30"/>
      <c r="F222" s="10">
        <v>3</v>
      </c>
    </row>
    <row r="223" spans="1:6" ht="51" x14ac:dyDescent="0.2">
      <c r="A223" s="48">
        <v>73</v>
      </c>
      <c r="B223" s="29" t="s">
        <v>70</v>
      </c>
      <c r="C223" s="10" t="s">
        <v>322</v>
      </c>
      <c r="D223" s="10" t="s">
        <v>317</v>
      </c>
      <c r="E223" s="30" t="s">
        <v>169</v>
      </c>
      <c r="F223" s="31">
        <v>367</v>
      </c>
    </row>
    <row r="224" spans="1:6" x14ac:dyDescent="0.2">
      <c r="A224" s="48"/>
      <c r="B224" s="29"/>
      <c r="C224" s="10" t="s">
        <v>319</v>
      </c>
      <c r="D224" s="12">
        <v>43217</v>
      </c>
      <c r="E224" s="30"/>
      <c r="F224" s="26"/>
    </row>
    <row r="225" spans="1:6" ht="38.25" x14ac:dyDescent="0.2">
      <c r="A225" s="48"/>
      <c r="B225" s="29"/>
      <c r="C225" s="7" t="s">
        <v>352</v>
      </c>
      <c r="D225" s="8">
        <v>43203</v>
      </c>
      <c r="E225" s="30"/>
      <c r="F225" s="10">
        <v>3</v>
      </c>
    </row>
    <row r="226" spans="1:6" ht="51" x14ac:dyDescent="0.2">
      <c r="A226" s="48">
        <v>74</v>
      </c>
      <c r="B226" s="29" t="s">
        <v>71</v>
      </c>
      <c r="C226" s="10" t="s">
        <v>322</v>
      </c>
      <c r="D226" s="10" t="s">
        <v>317</v>
      </c>
      <c r="E226" s="30" t="s">
        <v>244</v>
      </c>
      <c r="F226" s="31">
        <v>365</v>
      </c>
    </row>
    <row r="227" spans="1:6" x14ac:dyDescent="0.2">
      <c r="A227" s="48"/>
      <c r="B227" s="29"/>
      <c r="C227" s="10" t="s">
        <v>319</v>
      </c>
      <c r="D227" s="12">
        <v>43217</v>
      </c>
      <c r="E227" s="30"/>
      <c r="F227" s="26"/>
    </row>
    <row r="228" spans="1:6" ht="38.25" x14ac:dyDescent="0.2">
      <c r="A228" s="48"/>
      <c r="B228" s="29"/>
      <c r="C228" s="7" t="s">
        <v>352</v>
      </c>
      <c r="D228" s="8">
        <v>43203</v>
      </c>
      <c r="E228" s="30"/>
      <c r="F228" s="10">
        <v>3</v>
      </c>
    </row>
    <row r="229" spans="1:6" ht="51" x14ac:dyDescent="0.2">
      <c r="A229" s="48">
        <v>75</v>
      </c>
      <c r="B229" s="29" t="s">
        <v>72</v>
      </c>
      <c r="C229" s="10" t="s">
        <v>322</v>
      </c>
      <c r="D229" s="10" t="s">
        <v>317</v>
      </c>
      <c r="E229" s="30" t="s">
        <v>243</v>
      </c>
      <c r="F229" s="31">
        <v>368</v>
      </c>
    </row>
    <row r="230" spans="1:6" x14ac:dyDescent="0.2">
      <c r="A230" s="48"/>
      <c r="B230" s="29"/>
      <c r="C230" s="10" t="s">
        <v>319</v>
      </c>
      <c r="D230" s="12">
        <v>43217</v>
      </c>
      <c r="E230" s="30"/>
      <c r="F230" s="26"/>
    </row>
    <row r="231" spans="1:6" ht="38.25" x14ac:dyDescent="0.2">
      <c r="A231" s="48"/>
      <c r="B231" s="29"/>
      <c r="C231" s="7" t="s">
        <v>352</v>
      </c>
      <c r="D231" s="8">
        <v>43203</v>
      </c>
      <c r="E231" s="30"/>
      <c r="F231" s="10">
        <v>3</v>
      </c>
    </row>
    <row r="232" spans="1:6" ht="51" x14ac:dyDescent="0.2">
      <c r="A232" s="48">
        <v>76</v>
      </c>
      <c r="B232" s="29" t="s">
        <v>329</v>
      </c>
      <c r="C232" s="10" t="s">
        <v>322</v>
      </c>
      <c r="D232" s="10" t="s">
        <v>317</v>
      </c>
      <c r="E232" s="29" t="s">
        <v>73</v>
      </c>
      <c r="F232" s="31">
        <f>179+172+52</f>
        <v>403</v>
      </c>
    </row>
    <row r="233" spans="1:6" x14ac:dyDescent="0.2">
      <c r="A233" s="48"/>
      <c r="B233" s="29"/>
      <c r="C233" s="10" t="s">
        <v>319</v>
      </c>
      <c r="D233" s="12">
        <v>43217</v>
      </c>
      <c r="E233" s="29"/>
      <c r="F233" s="26"/>
    </row>
    <row r="234" spans="1:6" ht="38.25" x14ac:dyDescent="0.2">
      <c r="A234" s="48"/>
      <c r="B234" s="29"/>
      <c r="C234" s="7" t="s">
        <v>352</v>
      </c>
      <c r="D234" s="8">
        <v>43203</v>
      </c>
      <c r="E234" s="29"/>
      <c r="F234" s="10">
        <v>3</v>
      </c>
    </row>
    <row r="235" spans="1:6" ht="51" x14ac:dyDescent="0.2">
      <c r="A235" s="48">
        <v>77</v>
      </c>
      <c r="B235" s="29" t="s">
        <v>74</v>
      </c>
      <c r="C235" s="10" t="s">
        <v>322</v>
      </c>
      <c r="D235" s="10" t="s">
        <v>317</v>
      </c>
      <c r="E235" s="30" t="s">
        <v>251</v>
      </c>
      <c r="F235" s="31">
        <v>340</v>
      </c>
    </row>
    <row r="236" spans="1:6" x14ac:dyDescent="0.2">
      <c r="A236" s="48"/>
      <c r="B236" s="29"/>
      <c r="C236" s="10" t="s">
        <v>319</v>
      </c>
      <c r="D236" s="12">
        <v>43217</v>
      </c>
      <c r="E236" s="30"/>
      <c r="F236" s="26"/>
    </row>
    <row r="237" spans="1:6" ht="38.25" x14ac:dyDescent="0.2">
      <c r="A237" s="48"/>
      <c r="B237" s="29"/>
      <c r="C237" s="7" t="s">
        <v>352</v>
      </c>
      <c r="D237" s="8">
        <v>43203</v>
      </c>
      <c r="E237" s="30"/>
      <c r="F237" s="10">
        <v>3</v>
      </c>
    </row>
    <row r="238" spans="1:6" ht="51" x14ac:dyDescent="0.2">
      <c r="A238" s="48">
        <v>78</v>
      </c>
      <c r="B238" s="29" t="s">
        <v>75</v>
      </c>
      <c r="C238" s="10" t="s">
        <v>322</v>
      </c>
      <c r="D238" s="10" t="s">
        <v>317</v>
      </c>
      <c r="E238" s="33" t="s">
        <v>223</v>
      </c>
      <c r="F238" s="31">
        <v>92</v>
      </c>
    </row>
    <row r="239" spans="1:6" x14ac:dyDescent="0.2">
      <c r="A239" s="48"/>
      <c r="B239" s="29"/>
      <c r="C239" s="10" t="s">
        <v>319</v>
      </c>
      <c r="D239" s="12">
        <v>43217</v>
      </c>
      <c r="E239" s="33"/>
      <c r="F239" s="26"/>
    </row>
    <row r="240" spans="1:6" ht="38.25" x14ac:dyDescent="0.2">
      <c r="A240" s="48"/>
      <c r="B240" s="29"/>
      <c r="C240" s="7" t="s">
        <v>352</v>
      </c>
      <c r="D240" s="8">
        <v>43203</v>
      </c>
      <c r="E240" s="33"/>
      <c r="F240" s="10">
        <v>3</v>
      </c>
    </row>
    <row r="241" spans="1:6" ht="51" x14ac:dyDescent="0.2">
      <c r="A241" s="48">
        <v>79</v>
      </c>
      <c r="B241" s="29" t="s">
        <v>187</v>
      </c>
      <c r="C241" s="10" t="s">
        <v>322</v>
      </c>
      <c r="D241" s="10" t="s">
        <v>317</v>
      </c>
      <c r="E241" s="30" t="s">
        <v>186</v>
      </c>
      <c r="F241" s="31">
        <f>307+177</f>
        <v>484</v>
      </c>
    </row>
    <row r="242" spans="1:6" ht="12.75" customHeight="1" x14ac:dyDescent="0.2">
      <c r="A242" s="48"/>
      <c r="B242" s="29"/>
      <c r="C242" s="10" t="s">
        <v>319</v>
      </c>
      <c r="D242" s="12">
        <v>43217</v>
      </c>
      <c r="E242" s="30"/>
      <c r="F242" s="26"/>
    </row>
    <row r="243" spans="1:6" ht="38.25" x14ac:dyDescent="0.2">
      <c r="A243" s="48"/>
      <c r="B243" s="29"/>
      <c r="C243" s="7" t="s">
        <v>352</v>
      </c>
      <c r="D243" s="8">
        <v>43203</v>
      </c>
      <c r="E243" s="30"/>
      <c r="F243" s="10">
        <v>3</v>
      </c>
    </row>
    <row r="244" spans="1:6" ht="76.5" customHeight="1" x14ac:dyDescent="0.2">
      <c r="A244" s="48">
        <v>80</v>
      </c>
      <c r="B244" s="29" t="s">
        <v>172</v>
      </c>
      <c r="C244" s="10" t="s">
        <v>322</v>
      </c>
      <c r="D244" s="10" t="s">
        <v>317</v>
      </c>
      <c r="E244" s="30" t="s">
        <v>298</v>
      </c>
      <c r="F244" s="31">
        <f>107+230</f>
        <v>337</v>
      </c>
    </row>
    <row r="245" spans="1:6" ht="12.75" customHeight="1" x14ac:dyDescent="0.2">
      <c r="A245" s="48"/>
      <c r="B245" s="29"/>
      <c r="C245" s="10" t="s">
        <v>319</v>
      </c>
      <c r="D245" s="12">
        <v>43217</v>
      </c>
      <c r="E245" s="30"/>
      <c r="F245" s="26"/>
    </row>
    <row r="246" spans="1:6" ht="38.25" x14ac:dyDescent="0.2">
      <c r="A246" s="48"/>
      <c r="B246" s="29"/>
      <c r="C246" s="7" t="s">
        <v>352</v>
      </c>
      <c r="D246" s="8">
        <v>43203</v>
      </c>
      <c r="E246" s="30"/>
      <c r="F246" s="10">
        <v>3</v>
      </c>
    </row>
    <row r="247" spans="1:6" ht="51" x14ac:dyDescent="0.2">
      <c r="A247" s="48">
        <v>81</v>
      </c>
      <c r="B247" s="29" t="s">
        <v>76</v>
      </c>
      <c r="C247" s="10" t="s">
        <v>322</v>
      </c>
      <c r="D247" s="10" t="s">
        <v>317</v>
      </c>
      <c r="E247" s="30" t="s">
        <v>222</v>
      </c>
      <c r="F247" s="31">
        <v>347</v>
      </c>
    </row>
    <row r="248" spans="1:6" x14ac:dyDescent="0.2">
      <c r="A248" s="48"/>
      <c r="B248" s="29"/>
      <c r="C248" s="10" t="s">
        <v>319</v>
      </c>
      <c r="D248" s="12">
        <v>43217</v>
      </c>
      <c r="E248" s="30"/>
      <c r="F248" s="26"/>
    </row>
    <row r="249" spans="1:6" ht="38.25" x14ac:dyDescent="0.2">
      <c r="A249" s="48"/>
      <c r="B249" s="29"/>
      <c r="C249" s="7" t="s">
        <v>352</v>
      </c>
      <c r="D249" s="8">
        <v>43203</v>
      </c>
      <c r="E249" s="30"/>
      <c r="F249" s="10">
        <v>3</v>
      </c>
    </row>
    <row r="250" spans="1:6" ht="51" x14ac:dyDescent="0.2">
      <c r="A250" s="48">
        <v>82</v>
      </c>
      <c r="B250" s="30" t="s">
        <v>180</v>
      </c>
      <c r="C250" s="10" t="s">
        <v>322</v>
      </c>
      <c r="D250" s="10" t="s">
        <v>317</v>
      </c>
      <c r="E250" s="30" t="s">
        <v>181</v>
      </c>
      <c r="F250" s="38">
        <v>356</v>
      </c>
    </row>
    <row r="251" spans="1:6" x14ac:dyDescent="0.2">
      <c r="A251" s="48"/>
      <c r="B251" s="30"/>
      <c r="C251" s="10" t="s">
        <v>319</v>
      </c>
      <c r="D251" s="12">
        <v>43217</v>
      </c>
      <c r="E251" s="30"/>
      <c r="F251" s="26"/>
    </row>
    <row r="252" spans="1:6" ht="38.25" x14ac:dyDescent="0.2">
      <c r="A252" s="48"/>
      <c r="B252" s="30"/>
      <c r="C252" s="7" t="s">
        <v>352</v>
      </c>
      <c r="D252" s="8">
        <v>43203</v>
      </c>
      <c r="E252" s="30"/>
      <c r="F252" s="10">
        <v>3</v>
      </c>
    </row>
    <row r="253" spans="1:6" ht="51" x14ac:dyDescent="0.2">
      <c r="A253" s="48">
        <v>83</v>
      </c>
      <c r="B253" s="30" t="s">
        <v>182</v>
      </c>
      <c r="C253" s="10" t="s">
        <v>322</v>
      </c>
      <c r="D253" s="10" t="s">
        <v>317</v>
      </c>
      <c r="E253" s="30" t="s">
        <v>181</v>
      </c>
      <c r="F253" s="38">
        <v>345</v>
      </c>
    </row>
    <row r="254" spans="1:6" x14ac:dyDescent="0.2">
      <c r="A254" s="48"/>
      <c r="B254" s="30"/>
      <c r="C254" s="10" t="s">
        <v>319</v>
      </c>
      <c r="D254" s="12">
        <v>43217</v>
      </c>
      <c r="E254" s="30"/>
      <c r="F254" s="26"/>
    </row>
    <row r="255" spans="1:6" ht="38.25" x14ac:dyDescent="0.2">
      <c r="A255" s="48"/>
      <c r="B255" s="30"/>
      <c r="C255" s="7" t="s">
        <v>352</v>
      </c>
      <c r="D255" s="8">
        <v>43203</v>
      </c>
      <c r="E255" s="30"/>
      <c r="F255" s="10">
        <v>3</v>
      </c>
    </row>
    <row r="256" spans="1:6" ht="51" x14ac:dyDescent="0.2">
      <c r="A256" s="48">
        <v>84</v>
      </c>
      <c r="B256" s="29" t="s">
        <v>77</v>
      </c>
      <c r="C256" s="10" t="s">
        <v>322</v>
      </c>
      <c r="D256" s="10" t="s">
        <v>317</v>
      </c>
      <c r="E256" s="33" t="s">
        <v>234</v>
      </c>
      <c r="F256" s="31">
        <f>136+101</f>
        <v>237</v>
      </c>
    </row>
    <row r="257" spans="1:6" x14ac:dyDescent="0.2">
      <c r="A257" s="48"/>
      <c r="B257" s="29"/>
      <c r="C257" s="10" t="s">
        <v>319</v>
      </c>
      <c r="D257" s="12">
        <v>43217</v>
      </c>
      <c r="E257" s="33"/>
      <c r="F257" s="26"/>
    </row>
    <row r="258" spans="1:6" ht="38.25" x14ac:dyDescent="0.2">
      <c r="A258" s="48"/>
      <c r="B258" s="29"/>
      <c r="C258" s="7" t="s">
        <v>352</v>
      </c>
      <c r="D258" s="8">
        <v>43203</v>
      </c>
      <c r="E258" s="33"/>
      <c r="F258" s="10">
        <v>3</v>
      </c>
    </row>
    <row r="259" spans="1:6" ht="51" x14ac:dyDescent="0.2">
      <c r="A259" s="48">
        <v>85</v>
      </c>
      <c r="B259" s="29" t="s">
        <v>78</v>
      </c>
      <c r="C259" s="10" t="s">
        <v>322</v>
      </c>
      <c r="D259" s="10" t="s">
        <v>317</v>
      </c>
      <c r="E259" s="30" t="s">
        <v>246</v>
      </c>
      <c r="F259" s="31">
        <v>351</v>
      </c>
    </row>
    <row r="260" spans="1:6" x14ac:dyDescent="0.2">
      <c r="A260" s="48"/>
      <c r="B260" s="29"/>
      <c r="C260" s="10" t="s">
        <v>319</v>
      </c>
      <c r="D260" s="12">
        <v>43217</v>
      </c>
      <c r="E260" s="30"/>
      <c r="F260" s="26"/>
    </row>
    <row r="261" spans="1:6" ht="38.25" x14ac:dyDescent="0.2">
      <c r="A261" s="48"/>
      <c r="B261" s="29"/>
      <c r="C261" s="7" t="s">
        <v>352</v>
      </c>
      <c r="D261" s="8">
        <v>43203</v>
      </c>
      <c r="E261" s="30"/>
      <c r="F261" s="10">
        <v>3</v>
      </c>
    </row>
    <row r="262" spans="1:6" ht="51" x14ac:dyDescent="0.2">
      <c r="A262" s="48">
        <v>86</v>
      </c>
      <c r="B262" s="29" t="s">
        <v>79</v>
      </c>
      <c r="C262" s="10" t="s">
        <v>322</v>
      </c>
      <c r="D262" s="10" t="s">
        <v>317</v>
      </c>
      <c r="E262" s="30" t="s">
        <v>232</v>
      </c>
      <c r="F262" s="31">
        <v>150</v>
      </c>
    </row>
    <row r="263" spans="1:6" x14ac:dyDescent="0.2">
      <c r="A263" s="48"/>
      <c r="B263" s="29"/>
      <c r="C263" s="10" t="s">
        <v>319</v>
      </c>
      <c r="D263" s="12">
        <v>43217</v>
      </c>
      <c r="E263" s="30"/>
      <c r="F263" s="26"/>
    </row>
    <row r="264" spans="1:6" ht="38.25" x14ac:dyDescent="0.2">
      <c r="A264" s="48"/>
      <c r="B264" s="29"/>
      <c r="C264" s="7" t="s">
        <v>352</v>
      </c>
      <c r="D264" s="8">
        <v>43203</v>
      </c>
      <c r="E264" s="30"/>
      <c r="F264" s="10">
        <v>3</v>
      </c>
    </row>
    <row r="265" spans="1:6" ht="51" x14ac:dyDescent="0.2">
      <c r="A265" s="48">
        <v>87</v>
      </c>
      <c r="B265" s="29" t="s">
        <v>80</v>
      </c>
      <c r="C265" s="10" t="s">
        <v>322</v>
      </c>
      <c r="D265" s="10" t="s">
        <v>317</v>
      </c>
      <c r="E265" s="30" t="s">
        <v>153</v>
      </c>
      <c r="F265" s="31">
        <v>380</v>
      </c>
    </row>
    <row r="266" spans="1:6" x14ac:dyDescent="0.2">
      <c r="A266" s="48"/>
      <c r="B266" s="29"/>
      <c r="C266" s="10" t="s">
        <v>319</v>
      </c>
      <c r="D266" s="12">
        <v>43217</v>
      </c>
      <c r="E266" s="30"/>
      <c r="F266" s="26"/>
    </row>
    <row r="267" spans="1:6" ht="38.25" x14ac:dyDescent="0.2">
      <c r="A267" s="48"/>
      <c r="B267" s="29"/>
      <c r="C267" s="7" t="s">
        <v>352</v>
      </c>
      <c r="D267" s="8">
        <v>43203</v>
      </c>
      <c r="E267" s="30"/>
      <c r="F267" s="10">
        <v>3</v>
      </c>
    </row>
    <row r="268" spans="1:6" ht="51" x14ac:dyDescent="0.2">
      <c r="A268" s="48">
        <v>88</v>
      </c>
      <c r="B268" s="29" t="s">
        <v>81</v>
      </c>
      <c r="C268" s="10" t="s">
        <v>322</v>
      </c>
      <c r="D268" s="10" t="s">
        <v>317</v>
      </c>
      <c r="E268" s="30" t="s">
        <v>299</v>
      </c>
      <c r="F268" s="31">
        <v>272</v>
      </c>
    </row>
    <row r="269" spans="1:6" x14ac:dyDescent="0.2">
      <c r="A269" s="48"/>
      <c r="B269" s="29"/>
      <c r="C269" s="10" t="s">
        <v>319</v>
      </c>
      <c r="D269" s="12">
        <v>43217</v>
      </c>
      <c r="E269" s="30"/>
      <c r="F269" s="26"/>
    </row>
    <row r="270" spans="1:6" ht="38.25" x14ac:dyDescent="0.2">
      <c r="A270" s="48"/>
      <c r="B270" s="29"/>
      <c r="C270" s="7" t="s">
        <v>352</v>
      </c>
      <c r="D270" s="8">
        <v>43203</v>
      </c>
      <c r="E270" s="30"/>
      <c r="F270" s="10">
        <v>3</v>
      </c>
    </row>
    <row r="271" spans="1:6" ht="51" x14ac:dyDescent="0.2">
      <c r="A271" s="48">
        <v>89</v>
      </c>
      <c r="B271" s="29" t="s">
        <v>82</v>
      </c>
      <c r="C271" s="10" t="s">
        <v>322</v>
      </c>
      <c r="D271" s="10" t="s">
        <v>317</v>
      </c>
      <c r="E271" s="34" t="s">
        <v>300</v>
      </c>
      <c r="F271" s="31">
        <v>350</v>
      </c>
    </row>
    <row r="272" spans="1:6" x14ac:dyDescent="0.2">
      <c r="A272" s="48"/>
      <c r="B272" s="29"/>
      <c r="C272" s="10" t="s">
        <v>319</v>
      </c>
      <c r="D272" s="12">
        <v>43217</v>
      </c>
      <c r="E272" s="30"/>
      <c r="F272" s="26"/>
    </row>
    <row r="273" spans="1:6" ht="38.25" x14ac:dyDescent="0.2">
      <c r="A273" s="48"/>
      <c r="B273" s="29"/>
      <c r="C273" s="7" t="s">
        <v>352</v>
      </c>
      <c r="D273" s="8">
        <v>43203</v>
      </c>
      <c r="E273" s="30"/>
      <c r="F273" s="10">
        <v>3</v>
      </c>
    </row>
    <row r="274" spans="1:6" ht="51" x14ac:dyDescent="0.2">
      <c r="A274" s="48">
        <v>90</v>
      </c>
      <c r="B274" s="29" t="s">
        <v>83</v>
      </c>
      <c r="C274" s="10" t="s">
        <v>322</v>
      </c>
      <c r="D274" s="10" t="s">
        <v>317</v>
      </c>
      <c r="E274" s="30" t="s">
        <v>230</v>
      </c>
      <c r="F274" s="31">
        <v>97</v>
      </c>
    </row>
    <row r="275" spans="1:6" x14ac:dyDescent="0.2">
      <c r="A275" s="48"/>
      <c r="B275" s="29"/>
      <c r="C275" s="10" t="s">
        <v>319</v>
      </c>
      <c r="D275" s="12">
        <v>43217</v>
      </c>
      <c r="E275" s="30"/>
      <c r="F275" s="26"/>
    </row>
    <row r="276" spans="1:6" ht="38.25" x14ac:dyDescent="0.2">
      <c r="A276" s="48"/>
      <c r="B276" s="29"/>
      <c r="C276" s="7" t="s">
        <v>352</v>
      </c>
      <c r="D276" s="8">
        <v>43203</v>
      </c>
      <c r="E276" s="30"/>
      <c r="F276" s="10">
        <v>3</v>
      </c>
    </row>
    <row r="277" spans="1:6" ht="51" x14ac:dyDescent="0.2">
      <c r="A277" s="48">
        <v>91</v>
      </c>
      <c r="B277" s="29" t="s">
        <v>84</v>
      </c>
      <c r="C277" s="10" t="s">
        <v>322</v>
      </c>
      <c r="D277" s="10" t="s">
        <v>317</v>
      </c>
      <c r="E277" s="33" t="s">
        <v>238</v>
      </c>
      <c r="F277" s="31">
        <f>322+158</f>
        <v>480</v>
      </c>
    </row>
    <row r="278" spans="1:6" x14ac:dyDescent="0.2">
      <c r="A278" s="48"/>
      <c r="B278" s="29"/>
      <c r="C278" s="10" t="s">
        <v>319</v>
      </c>
      <c r="D278" s="12">
        <v>43217</v>
      </c>
      <c r="E278" s="33"/>
      <c r="F278" s="26"/>
    </row>
    <row r="279" spans="1:6" ht="38.25" x14ac:dyDescent="0.2">
      <c r="A279" s="48"/>
      <c r="B279" s="29"/>
      <c r="C279" s="7" t="s">
        <v>352</v>
      </c>
      <c r="D279" s="8">
        <v>43203</v>
      </c>
      <c r="E279" s="33"/>
      <c r="F279" s="10">
        <v>3</v>
      </c>
    </row>
    <row r="280" spans="1:6" ht="51" x14ac:dyDescent="0.2">
      <c r="A280" s="48">
        <v>92</v>
      </c>
      <c r="B280" s="29" t="s">
        <v>85</v>
      </c>
      <c r="C280" s="10" t="s">
        <v>322</v>
      </c>
      <c r="D280" s="10" t="s">
        <v>317</v>
      </c>
      <c r="E280" s="30" t="s">
        <v>259</v>
      </c>
      <c r="F280" s="31">
        <v>136</v>
      </c>
    </row>
    <row r="281" spans="1:6" x14ac:dyDescent="0.2">
      <c r="A281" s="48"/>
      <c r="B281" s="29"/>
      <c r="C281" s="10" t="s">
        <v>319</v>
      </c>
      <c r="D281" s="12">
        <v>43217</v>
      </c>
      <c r="E281" s="30"/>
      <c r="F281" s="26"/>
    </row>
    <row r="282" spans="1:6" ht="38.25" x14ac:dyDescent="0.2">
      <c r="A282" s="48"/>
      <c r="B282" s="29"/>
      <c r="C282" s="7" t="s">
        <v>352</v>
      </c>
      <c r="D282" s="8">
        <v>43203</v>
      </c>
      <c r="E282" s="30"/>
      <c r="F282" s="10">
        <v>3</v>
      </c>
    </row>
    <row r="283" spans="1:6" ht="51" x14ac:dyDescent="0.2">
      <c r="A283" s="48">
        <v>93</v>
      </c>
      <c r="B283" s="29" t="s">
        <v>86</v>
      </c>
      <c r="C283" s="10" t="s">
        <v>322</v>
      </c>
      <c r="D283" s="10" t="s">
        <v>317</v>
      </c>
      <c r="E283" s="30" t="s">
        <v>197</v>
      </c>
      <c r="F283" s="31">
        <v>134</v>
      </c>
    </row>
    <row r="284" spans="1:6" x14ac:dyDescent="0.2">
      <c r="A284" s="48"/>
      <c r="B284" s="29"/>
      <c r="C284" s="10" t="s">
        <v>319</v>
      </c>
      <c r="D284" s="12">
        <v>43217</v>
      </c>
      <c r="E284" s="30"/>
      <c r="F284" s="26"/>
    </row>
    <row r="285" spans="1:6" ht="38.25" x14ac:dyDescent="0.2">
      <c r="A285" s="48"/>
      <c r="B285" s="29"/>
      <c r="C285" s="7" t="s">
        <v>352</v>
      </c>
      <c r="D285" s="8">
        <v>43203</v>
      </c>
      <c r="E285" s="30"/>
      <c r="F285" s="10">
        <v>3</v>
      </c>
    </row>
    <row r="286" spans="1:6" ht="51" x14ac:dyDescent="0.2">
      <c r="A286" s="48">
        <v>94</v>
      </c>
      <c r="B286" s="29" t="s">
        <v>87</v>
      </c>
      <c r="C286" s="10" t="s">
        <v>322</v>
      </c>
      <c r="D286" s="10" t="s">
        <v>317</v>
      </c>
      <c r="E286" s="30" t="s">
        <v>253</v>
      </c>
      <c r="F286" s="31">
        <v>342</v>
      </c>
    </row>
    <row r="287" spans="1:6" x14ac:dyDescent="0.2">
      <c r="A287" s="48"/>
      <c r="B287" s="29"/>
      <c r="C287" s="10" t="s">
        <v>319</v>
      </c>
      <c r="D287" s="12">
        <v>43217</v>
      </c>
      <c r="E287" s="30"/>
      <c r="F287" s="26"/>
    </row>
    <row r="288" spans="1:6" ht="38.25" x14ac:dyDescent="0.2">
      <c r="A288" s="48"/>
      <c r="B288" s="29"/>
      <c r="C288" s="7" t="s">
        <v>352</v>
      </c>
      <c r="D288" s="8">
        <v>43203</v>
      </c>
      <c r="E288" s="30"/>
      <c r="F288" s="10">
        <v>3</v>
      </c>
    </row>
    <row r="289" spans="1:6" ht="51" x14ac:dyDescent="0.2">
      <c r="A289" s="48">
        <v>95</v>
      </c>
      <c r="B289" s="29" t="s">
        <v>88</v>
      </c>
      <c r="C289" s="10" t="s">
        <v>322</v>
      </c>
      <c r="D289" s="10" t="s">
        <v>317</v>
      </c>
      <c r="E289" s="30" t="s">
        <v>301</v>
      </c>
      <c r="F289" s="31">
        <v>120</v>
      </c>
    </row>
    <row r="290" spans="1:6" x14ac:dyDescent="0.2">
      <c r="A290" s="48"/>
      <c r="B290" s="29"/>
      <c r="C290" s="10" t="s">
        <v>319</v>
      </c>
      <c r="D290" s="12">
        <v>43217</v>
      </c>
      <c r="E290" s="30"/>
      <c r="F290" s="26"/>
    </row>
    <row r="291" spans="1:6" ht="38.25" x14ac:dyDescent="0.2">
      <c r="A291" s="48"/>
      <c r="B291" s="29"/>
      <c r="C291" s="7" t="s">
        <v>352</v>
      </c>
      <c r="D291" s="8">
        <v>43203</v>
      </c>
      <c r="E291" s="30"/>
      <c r="F291" s="10">
        <v>3</v>
      </c>
    </row>
    <row r="292" spans="1:6" ht="51" x14ac:dyDescent="0.2">
      <c r="A292" s="48">
        <v>96</v>
      </c>
      <c r="B292" s="29" t="s">
        <v>89</v>
      </c>
      <c r="C292" s="10" t="s">
        <v>322</v>
      </c>
      <c r="D292" s="10" t="s">
        <v>317</v>
      </c>
      <c r="E292" s="30" t="s">
        <v>335</v>
      </c>
      <c r="F292" s="31">
        <v>142</v>
      </c>
    </row>
    <row r="293" spans="1:6" x14ac:dyDescent="0.2">
      <c r="A293" s="48"/>
      <c r="B293" s="29"/>
      <c r="C293" s="10" t="s">
        <v>319</v>
      </c>
      <c r="D293" s="12">
        <v>43217</v>
      </c>
      <c r="E293" s="30"/>
      <c r="F293" s="26"/>
    </row>
    <row r="294" spans="1:6" ht="38.25" x14ac:dyDescent="0.2">
      <c r="A294" s="48"/>
      <c r="B294" s="29"/>
      <c r="C294" s="7" t="s">
        <v>352</v>
      </c>
      <c r="D294" s="8">
        <v>43203</v>
      </c>
      <c r="E294" s="30"/>
      <c r="F294" s="10">
        <v>3</v>
      </c>
    </row>
    <row r="295" spans="1:6" ht="51" x14ac:dyDescent="0.2">
      <c r="A295" s="48">
        <v>97</v>
      </c>
      <c r="B295" s="29" t="s">
        <v>90</v>
      </c>
      <c r="C295" s="10" t="s">
        <v>322</v>
      </c>
      <c r="D295" s="10" t="s">
        <v>317</v>
      </c>
      <c r="E295" s="30" t="s">
        <v>324</v>
      </c>
      <c r="F295" s="31">
        <v>144</v>
      </c>
    </row>
    <row r="296" spans="1:6" x14ac:dyDescent="0.2">
      <c r="A296" s="48"/>
      <c r="B296" s="29"/>
      <c r="C296" s="10" t="s">
        <v>319</v>
      </c>
      <c r="D296" s="12">
        <v>43217</v>
      </c>
      <c r="E296" s="30"/>
      <c r="F296" s="26"/>
    </row>
    <row r="297" spans="1:6" ht="38.25" x14ac:dyDescent="0.2">
      <c r="A297" s="48"/>
      <c r="B297" s="29"/>
      <c r="C297" s="7" t="s">
        <v>352</v>
      </c>
      <c r="D297" s="8">
        <v>43203</v>
      </c>
      <c r="E297" s="30"/>
      <c r="F297" s="10">
        <v>3</v>
      </c>
    </row>
    <row r="298" spans="1:6" ht="51" x14ac:dyDescent="0.2">
      <c r="A298" s="48">
        <v>98</v>
      </c>
      <c r="B298" s="29" t="s">
        <v>91</v>
      </c>
      <c r="C298" s="10" t="s">
        <v>322</v>
      </c>
      <c r="D298" s="10" t="s">
        <v>317</v>
      </c>
      <c r="E298" s="30" t="s">
        <v>221</v>
      </c>
      <c r="F298" s="31">
        <v>190</v>
      </c>
    </row>
    <row r="299" spans="1:6" x14ac:dyDescent="0.2">
      <c r="A299" s="48"/>
      <c r="B299" s="29"/>
      <c r="C299" s="10" t="s">
        <v>319</v>
      </c>
      <c r="D299" s="12">
        <v>43217</v>
      </c>
      <c r="E299" s="30"/>
      <c r="F299" s="26"/>
    </row>
    <row r="300" spans="1:6" ht="38.25" x14ac:dyDescent="0.2">
      <c r="A300" s="48"/>
      <c r="B300" s="29"/>
      <c r="C300" s="7" t="s">
        <v>352</v>
      </c>
      <c r="D300" s="8">
        <v>43203</v>
      </c>
      <c r="E300" s="30"/>
      <c r="F300" s="10">
        <v>3</v>
      </c>
    </row>
    <row r="301" spans="1:6" ht="51" x14ac:dyDescent="0.2">
      <c r="A301" s="48">
        <v>99</v>
      </c>
      <c r="B301" s="29" t="s">
        <v>92</v>
      </c>
      <c r="C301" s="10" t="s">
        <v>322</v>
      </c>
      <c r="D301" s="10" t="s">
        <v>317</v>
      </c>
      <c r="E301" s="30" t="s">
        <v>209</v>
      </c>
      <c r="F301" s="31">
        <v>153</v>
      </c>
    </row>
    <row r="302" spans="1:6" x14ac:dyDescent="0.2">
      <c r="A302" s="48"/>
      <c r="B302" s="29"/>
      <c r="C302" s="10" t="s">
        <v>319</v>
      </c>
      <c r="D302" s="12">
        <v>43217</v>
      </c>
      <c r="E302" s="30"/>
      <c r="F302" s="26"/>
    </row>
    <row r="303" spans="1:6" ht="38.25" x14ac:dyDescent="0.2">
      <c r="A303" s="48"/>
      <c r="B303" s="29"/>
      <c r="C303" s="7" t="s">
        <v>352</v>
      </c>
      <c r="D303" s="8">
        <v>43203</v>
      </c>
      <c r="E303" s="30"/>
      <c r="F303" s="10">
        <v>3</v>
      </c>
    </row>
    <row r="304" spans="1:6" ht="51" x14ac:dyDescent="0.2">
      <c r="A304" s="48">
        <v>100</v>
      </c>
      <c r="B304" s="29" t="s">
        <v>93</v>
      </c>
      <c r="C304" s="10" t="s">
        <v>322</v>
      </c>
      <c r="D304" s="10" t="s">
        <v>317</v>
      </c>
      <c r="E304" s="30" t="s">
        <v>179</v>
      </c>
      <c r="F304" s="31">
        <v>214</v>
      </c>
    </row>
    <row r="305" spans="1:6" x14ac:dyDescent="0.2">
      <c r="A305" s="48"/>
      <c r="B305" s="29"/>
      <c r="C305" s="10" t="s">
        <v>319</v>
      </c>
      <c r="D305" s="12">
        <v>43217</v>
      </c>
      <c r="E305" s="30"/>
      <c r="F305" s="26"/>
    </row>
    <row r="306" spans="1:6" ht="38.25" x14ac:dyDescent="0.2">
      <c r="A306" s="48"/>
      <c r="B306" s="29"/>
      <c r="C306" s="7" t="s">
        <v>352</v>
      </c>
      <c r="D306" s="8">
        <v>43203</v>
      </c>
      <c r="E306" s="30"/>
      <c r="F306" s="10">
        <v>3</v>
      </c>
    </row>
    <row r="307" spans="1:6" ht="51" x14ac:dyDescent="0.2">
      <c r="A307" s="48">
        <v>101</v>
      </c>
      <c r="B307" s="29" t="s">
        <v>94</v>
      </c>
      <c r="C307" s="10" t="s">
        <v>322</v>
      </c>
      <c r="D307" s="10" t="s">
        <v>317</v>
      </c>
      <c r="E307" s="33" t="s">
        <v>235</v>
      </c>
      <c r="F307" s="31">
        <f>180+180</f>
        <v>360</v>
      </c>
    </row>
    <row r="308" spans="1:6" x14ac:dyDescent="0.2">
      <c r="A308" s="48"/>
      <c r="B308" s="29"/>
      <c r="C308" s="10" t="s">
        <v>319</v>
      </c>
      <c r="D308" s="12">
        <v>43217</v>
      </c>
      <c r="E308" s="33"/>
      <c r="F308" s="26"/>
    </row>
    <row r="309" spans="1:6" ht="46.5" customHeight="1" x14ac:dyDescent="0.2">
      <c r="A309" s="48"/>
      <c r="B309" s="29"/>
      <c r="C309" s="7" t="s">
        <v>352</v>
      </c>
      <c r="D309" s="8">
        <v>43203</v>
      </c>
      <c r="E309" s="33"/>
      <c r="F309" s="10">
        <v>3</v>
      </c>
    </row>
    <row r="310" spans="1:6" ht="51" x14ac:dyDescent="0.2">
      <c r="A310" s="48">
        <v>102</v>
      </c>
      <c r="B310" s="29" t="s">
        <v>95</v>
      </c>
      <c r="C310" s="10" t="s">
        <v>322</v>
      </c>
      <c r="D310" s="10" t="s">
        <v>317</v>
      </c>
      <c r="E310" s="34" t="s">
        <v>192</v>
      </c>
      <c r="F310" s="31">
        <v>321</v>
      </c>
    </row>
    <row r="311" spans="1:6" x14ac:dyDescent="0.2">
      <c r="A311" s="48"/>
      <c r="B311" s="29"/>
      <c r="C311" s="10" t="s">
        <v>319</v>
      </c>
      <c r="D311" s="12">
        <v>43217</v>
      </c>
      <c r="E311" s="34"/>
      <c r="F311" s="26"/>
    </row>
    <row r="312" spans="1:6" ht="38.25" x14ac:dyDescent="0.2">
      <c r="A312" s="48"/>
      <c r="B312" s="29"/>
      <c r="C312" s="7" t="s">
        <v>352</v>
      </c>
      <c r="D312" s="8">
        <v>43203</v>
      </c>
      <c r="E312" s="34"/>
      <c r="F312" s="10">
        <v>3</v>
      </c>
    </row>
    <row r="313" spans="1:6" ht="51" x14ac:dyDescent="0.2">
      <c r="A313" s="54">
        <v>103</v>
      </c>
      <c r="B313" s="29" t="s">
        <v>96</v>
      </c>
      <c r="C313" s="10" t="s">
        <v>322</v>
      </c>
      <c r="D313" s="10" t="s">
        <v>317</v>
      </c>
      <c r="E313" s="56" t="s">
        <v>214</v>
      </c>
      <c r="F313" s="31">
        <v>200</v>
      </c>
    </row>
    <row r="314" spans="1:6" x14ac:dyDescent="0.2">
      <c r="A314" s="55"/>
      <c r="B314" s="55"/>
      <c r="C314" s="10" t="s">
        <v>319</v>
      </c>
      <c r="D314" s="12">
        <v>43217</v>
      </c>
      <c r="E314" s="57"/>
      <c r="F314" s="26"/>
    </row>
    <row r="315" spans="1:6" ht="44.25" customHeight="1" x14ac:dyDescent="0.2">
      <c r="A315" s="55"/>
      <c r="B315" s="55"/>
      <c r="C315" s="7" t="s">
        <v>352</v>
      </c>
      <c r="D315" s="8">
        <v>43203</v>
      </c>
      <c r="E315" s="44"/>
      <c r="F315" s="10">
        <v>3</v>
      </c>
    </row>
    <row r="316" spans="1:6" ht="51" x14ac:dyDescent="0.2">
      <c r="A316" s="48">
        <v>104</v>
      </c>
      <c r="B316" s="29" t="s">
        <v>97</v>
      </c>
      <c r="C316" s="10" t="s">
        <v>322</v>
      </c>
      <c r="D316" s="10" t="s">
        <v>317</v>
      </c>
      <c r="E316" s="30" t="s">
        <v>237</v>
      </c>
      <c r="F316" s="31">
        <v>139</v>
      </c>
    </row>
    <row r="317" spans="1:6" x14ac:dyDescent="0.2">
      <c r="A317" s="48"/>
      <c r="B317" s="29"/>
      <c r="C317" s="10" t="s">
        <v>319</v>
      </c>
      <c r="D317" s="12">
        <v>43217</v>
      </c>
      <c r="E317" s="30"/>
      <c r="F317" s="26"/>
    </row>
    <row r="318" spans="1:6" ht="38.25" x14ac:dyDescent="0.2">
      <c r="A318" s="48"/>
      <c r="B318" s="29"/>
      <c r="C318" s="7" t="s">
        <v>352</v>
      </c>
      <c r="D318" s="8">
        <v>43203</v>
      </c>
      <c r="E318" s="30"/>
      <c r="F318" s="10">
        <v>3</v>
      </c>
    </row>
    <row r="319" spans="1:6" ht="51" x14ac:dyDescent="0.2">
      <c r="A319" s="48">
        <v>105</v>
      </c>
      <c r="B319" s="29" t="s">
        <v>98</v>
      </c>
      <c r="C319" s="10" t="s">
        <v>322</v>
      </c>
      <c r="D319" s="10" t="s">
        <v>317</v>
      </c>
      <c r="E319" s="30" t="s">
        <v>302</v>
      </c>
      <c r="F319" s="31">
        <v>115</v>
      </c>
    </row>
    <row r="320" spans="1:6" x14ac:dyDescent="0.2">
      <c r="A320" s="48"/>
      <c r="B320" s="29"/>
      <c r="C320" s="10" t="s">
        <v>319</v>
      </c>
      <c r="D320" s="12">
        <v>43217</v>
      </c>
      <c r="E320" s="30"/>
      <c r="F320" s="26"/>
    </row>
    <row r="321" spans="1:6" ht="38.25" x14ac:dyDescent="0.2">
      <c r="A321" s="48"/>
      <c r="B321" s="29"/>
      <c r="C321" s="7" t="s">
        <v>352</v>
      </c>
      <c r="D321" s="8">
        <v>43203</v>
      </c>
      <c r="E321" s="30"/>
      <c r="F321" s="10">
        <v>3</v>
      </c>
    </row>
    <row r="322" spans="1:6" ht="51" x14ac:dyDescent="0.2">
      <c r="A322" s="48">
        <v>106</v>
      </c>
      <c r="B322" s="29" t="s">
        <v>99</v>
      </c>
      <c r="C322" s="10" t="s">
        <v>322</v>
      </c>
      <c r="D322" s="10" t="s">
        <v>317</v>
      </c>
      <c r="E322" s="32" t="s">
        <v>333</v>
      </c>
      <c r="F322" s="31">
        <v>154</v>
      </c>
    </row>
    <row r="323" spans="1:6" x14ac:dyDescent="0.2">
      <c r="A323" s="48"/>
      <c r="B323" s="29"/>
      <c r="C323" s="10" t="s">
        <v>319</v>
      </c>
      <c r="D323" s="12">
        <v>43217</v>
      </c>
      <c r="E323" s="32"/>
      <c r="F323" s="26"/>
    </row>
    <row r="324" spans="1:6" ht="38.25" x14ac:dyDescent="0.2">
      <c r="A324" s="48"/>
      <c r="B324" s="29"/>
      <c r="C324" s="7" t="s">
        <v>352</v>
      </c>
      <c r="D324" s="8">
        <v>43203</v>
      </c>
      <c r="E324" s="32"/>
      <c r="F324" s="10">
        <v>3</v>
      </c>
    </row>
    <row r="325" spans="1:6" ht="51" x14ac:dyDescent="0.2">
      <c r="A325" s="48">
        <v>107</v>
      </c>
      <c r="B325" s="29" t="s">
        <v>100</v>
      </c>
      <c r="C325" s="10" t="s">
        <v>322</v>
      </c>
      <c r="D325" s="10" t="s">
        <v>317</v>
      </c>
      <c r="E325" s="30" t="s">
        <v>228</v>
      </c>
      <c r="F325" s="31">
        <v>210</v>
      </c>
    </row>
    <row r="326" spans="1:6" x14ac:dyDescent="0.2">
      <c r="A326" s="48"/>
      <c r="B326" s="29"/>
      <c r="C326" s="10" t="s">
        <v>319</v>
      </c>
      <c r="D326" s="12">
        <v>43217</v>
      </c>
      <c r="E326" s="30"/>
      <c r="F326" s="26"/>
    </row>
    <row r="327" spans="1:6" ht="38.25" x14ac:dyDescent="0.2">
      <c r="A327" s="48"/>
      <c r="B327" s="29"/>
      <c r="C327" s="7" t="s">
        <v>352</v>
      </c>
      <c r="D327" s="8">
        <v>43203</v>
      </c>
      <c r="E327" s="30"/>
      <c r="F327" s="10">
        <v>3</v>
      </c>
    </row>
    <row r="328" spans="1:6" ht="51" x14ac:dyDescent="0.2">
      <c r="A328" s="48">
        <v>108</v>
      </c>
      <c r="B328" s="29" t="s">
        <v>101</v>
      </c>
      <c r="C328" s="10" t="s">
        <v>322</v>
      </c>
      <c r="D328" s="10" t="s">
        <v>317</v>
      </c>
      <c r="E328" s="30" t="s">
        <v>255</v>
      </c>
      <c r="F328" s="31">
        <v>232</v>
      </c>
    </row>
    <row r="329" spans="1:6" x14ac:dyDescent="0.2">
      <c r="A329" s="48"/>
      <c r="B329" s="29"/>
      <c r="C329" s="10" t="s">
        <v>319</v>
      </c>
      <c r="D329" s="12">
        <v>43217</v>
      </c>
      <c r="E329" s="30"/>
      <c r="F329" s="26"/>
    </row>
    <row r="330" spans="1:6" ht="38.25" x14ac:dyDescent="0.2">
      <c r="A330" s="48"/>
      <c r="B330" s="29"/>
      <c r="C330" s="7" t="s">
        <v>352</v>
      </c>
      <c r="D330" s="8">
        <v>43203</v>
      </c>
      <c r="E330" s="30"/>
      <c r="F330" s="10">
        <v>3</v>
      </c>
    </row>
    <row r="331" spans="1:6" ht="51" x14ac:dyDescent="0.2">
      <c r="A331" s="48">
        <v>109</v>
      </c>
      <c r="B331" s="29" t="s">
        <v>325</v>
      </c>
      <c r="C331" s="10" t="s">
        <v>322</v>
      </c>
      <c r="D331" s="10" t="s">
        <v>317</v>
      </c>
      <c r="E331" s="30" t="s">
        <v>326</v>
      </c>
      <c r="F331" s="31">
        <f>95+175</f>
        <v>270</v>
      </c>
    </row>
    <row r="332" spans="1:6" x14ac:dyDescent="0.2">
      <c r="A332" s="48"/>
      <c r="B332" s="29"/>
      <c r="C332" s="10" t="s">
        <v>319</v>
      </c>
      <c r="D332" s="12">
        <v>43217</v>
      </c>
      <c r="E332" s="30"/>
      <c r="F332" s="26"/>
    </row>
    <row r="333" spans="1:6" ht="38.25" x14ac:dyDescent="0.2">
      <c r="A333" s="48"/>
      <c r="B333" s="29"/>
      <c r="C333" s="7" t="s">
        <v>352</v>
      </c>
      <c r="D333" s="8">
        <v>43203</v>
      </c>
      <c r="E333" s="30"/>
      <c r="F333" s="10">
        <v>3</v>
      </c>
    </row>
    <row r="334" spans="1:6" ht="51" x14ac:dyDescent="0.2">
      <c r="A334" s="48">
        <v>110</v>
      </c>
      <c r="B334" s="29" t="s">
        <v>102</v>
      </c>
      <c r="C334" s="10" t="s">
        <v>322</v>
      </c>
      <c r="D334" s="10" t="s">
        <v>317</v>
      </c>
      <c r="E334" s="30" t="s">
        <v>256</v>
      </c>
      <c r="F334" s="31">
        <v>233</v>
      </c>
    </row>
    <row r="335" spans="1:6" x14ac:dyDescent="0.2">
      <c r="A335" s="48"/>
      <c r="B335" s="29"/>
      <c r="C335" s="10" t="s">
        <v>319</v>
      </c>
      <c r="D335" s="12">
        <v>43217</v>
      </c>
      <c r="E335" s="30"/>
      <c r="F335" s="26"/>
    </row>
    <row r="336" spans="1:6" ht="38.25" x14ac:dyDescent="0.2">
      <c r="A336" s="48"/>
      <c r="B336" s="29"/>
      <c r="C336" s="7" t="s">
        <v>352</v>
      </c>
      <c r="D336" s="8">
        <v>43203</v>
      </c>
      <c r="E336" s="30"/>
      <c r="F336" s="10">
        <v>3</v>
      </c>
    </row>
    <row r="337" spans="1:6" ht="51" x14ac:dyDescent="0.2">
      <c r="A337" s="48">
        <v>111</v>
      </c>
      <c r="B337" s="29" t="s">
        <v>103</v>
      </c>
      <c r="C337" s="10" t="s">
        <v>322</v>
      </c>
      <c r="D337" s="10" t="s">
        <v>317</v>
      </c>
      <c r="E337" s="30" t="s">
        <v>204</v>
      </c>
      <c r="F337" s="31">
        <v>185</v>
      </c>
    </row>
    <row r="338" spans="1:6" x14ac:dyDescent="0.2">
      <c r="A338" s="48"/>
      <c r="B338" s="29"/>
      <c r="C338" s="10" t="s">
        <v>319</v>
      </c>
      <c r="D338" s="12">
        <v>43217</v>
      </c>
      <c r="E338" s="30"/>
      <c r="F338" s="26"/>
    </row>
    <row r="339" spans="1:6" ht="38.25" x14ac:dyDescent="0.2">
      <c r="A339" s="48"/>
      <c r="B339" s="29"/>
      <c r="C339" s="7" t="s">
        <v>352</v>
      </c>
      <c r="D339" s="8">
        <v>43203</v>
      </c>
      <c r="E339" s="30"/>
      <c r="F339" s="10">
        <v>3</v>
      </c>
    </row>
    <row r="340" spans="1:6" ht="51" x14ac:dyDescent="0.2">
      <c r="A340" s="48">
        <v>112</v>
      </c>
      <c r="B340" s="29" t="s">
        <v>334</v>
      </c>
      <c r="C340" s="10" t="s">
        <v>322</v>
      </c>
      <c r="D340" s="10" t="s">
        <v>317</v>
      </c>
      <c r="E340" s="30" t="s">
        <v>203</v>
      </c>
      <c r="F340" s="31">
        <f>159+193</f>
        <v>352</v>
      </c>
    </row>
    <row r="341" spans="1:6" x14ac:dyDescent="0.2">
      <c r="A341" s="48"/>
      <c r="B341" s="29"/>
      <c r="C341" s="10" t="s">
        <v>319</v>
      </c>
      <c r="D341" s="12">
        <v>43217</v>
      </c>
      <c r="E341" s="30"/>
      <c r="F341" s="26"/>
    </row>
    <row r="342" spans="1:6" ht="38.25" x14ac:dyDescent="0.2">
      <c r="A342" s="48"/>
      <c r="B342" s="29"/>
      <c r="C342" s="7" t="s">
        <v>352</v>
      </c>
      <c r="D342" s="8">
        <v>43203</v>
      </c>
      <c r="E342" s="30"/>
      <c r="F342" s="10">
        <v>3</v>
      </c>
    </row>
    <row r="343" spans="1:6" ht="51" x14ac:dyDescent="0.2">
      <c r="A343" s="48">
        <v>113</v>
      </c>
      <c r="B343" s="29" t="s">
        <v>104</v>
      </c>
      <c r="C343" s="10" t="s">
        <v>322</v>
      </c>
      <c r="D343" s="10" t="s">
        <v>317</v>
      </c>
      <c r="E343" s="30" t="s">
        <v>211</v>
      </c>
      <c r="F343" s="31">
        <v>185</v>
      </c>
    </row>
    <row r="344" spans="1:6" x14ac:dyDescent="0.2">
      <c r="A344" s="48"/>
      <c r="B344" s="29"/>
      <c r="C344" s="10" t="s">
        <v>319</v>
      </c>
      <c r="D344" s="12">
        <v>43217</v>
      </c>
      <c r="E344" s="30"/>
      <c r="F344" s="26"/>
    </row>
    <row r="345" spans="1:6" ht="38.25" x14ac:dyDescent="0.2">
      <c r="A345" s="48"/>
      <c r="B345" s="29"/>
      <c r="C345" s="7" t="s">
        <v>352</v>
      </c>
      <c r="D345" s="8">
        <v>43203</v>
      </c>
      <c r="E345" s="30"/>
      <c r="F345" s="10">
        <v>3</v>
      </c>
    </row>
    <row r="346" spans="1:6" ht="51" x14ac:dyDescent="0.2">
      <c r="A346" s="48">
        <v>114</v>
      </c>
      <c r="B346" s="29" t="s">
        <v>105</v>
      </c>
      <c r="C346" s="10" t="s">
        <v>322</v>
      </c>
      <c r="D346" s="10" t="s">
        <v>317</v>
      </c>
      <c r="E346" s="30" t="s">
        <v>248</v>
      </c>
      <c r="F346" s="31">
        <v>208</v>
      </c>
    </row>
    <row r="347" spans="1:6" x14ac:dyDescent="0.2">
      <c r="A347" s="48"/>
      <c r="B347" s="29"/>
      <c r="C347" s="10" t="s">
        <v>319</v>
      </c>
      <c r="D347" s="12">
        <v>43217</v>
      </c>
      <c r="E347" s="30"/>
      <c r="F347" s="26"/>
    </row>
    <row r="348" spans="1:6" ht="38.25" x14ac:dyDescent="0.2">
      <c r="A348" s="48"/>
      <c r="B348" s="29"/>
      <c r="C348" s="7" t="s">
        <v>352</v>
      </c>
      <c r="D348" s="8">
        <v>43203</v>
      </c>
      <c r="E348" s="30"/>
      <c r="F348" s="10">
        <v>3</v>
      </c>
    </row>
    <row r="349" spans="1:6" ht="51" x14ac:dyDescent="0.2">
      <c r="A349" s="48">
        <v>115</v>
      </c>
      <c r="B349" s="29" t="s">
        <v>106</v>
      </c>
      <c r="C349" s="10" t="s">
        <v>322</v>
      </c>
      <c r="D349" s="10" t="s">
        <v>317</v>
      </c>
      <c r="E349" s="30" t="s">
        <v>193</v>
      </c>
      <c r="F349" s="31">
        <v>240</v>
      </c>
    </row>
    <row r="350" spans="1:6" x14ac:dyDescent="0.2">
      <c r="A350" s="48"/>
      <c r="B350" s="29"/>
      <c r="C350" s="10" t="s">
        <v>319</v>
      </c>
      <c r="D350" s="12">
        <v>43217</v>
      </c>
      <c r="E350" s="30"/>
      <c r="F350" s="26"/>
    </row>
    <row r="351" spans="1:6" ht="38.25" x14ac:dyDescent="0.2">
      <c r="A351" s="48"/>
      <c r="B351" s="29"/>
      <c r="C351" s="7" t="s">
        <v>352</v>
      </c>
      <c r="D351" s="8">
        <v>43203</v>
      </c>
      <c r="E351" s="30"/>
      <c r="F351" s="10">
        <v>3</v>
      </c>
    </row>
    <row r="352" spans="1:6" ht="51" x14ac:dyDescent="0.2">
      <c r="A352" s="48">
        <v>116</v>
      </c>
      <c r="B352" s="29" t="s">
        <v>107</v>
      </c>
      <c r="C352" s="10" t="s">
        <v>322</v>
      </c>
      <c r="D352" s="10" t="s">
        <v>317</v>
      </c>
      <c r="E352" s="30" t="s">
        <v>215</v>
      </c>
      <c r="F352" s="31">
        <v>335</v>
      </c>
    </row>
    <row r="353" spans="1:6" x14ac:dyDescent="0.2">
      <c r="A353" s="48"/>
      <c r="B353" s="29"/>
      <c r="C353" s="10" t="s">
        <v>319</v>
      </c>
      <c r="D353" s="12">
        <v>43217</v>
      </c>
      <c r="E353" s="30"/>
      <c r="F353" s="26"/>
    </row>
    <row r="354" spans="1:6" ht="38.25" x14ac:dyDescent="0.2">
      <c r="A354" s="48"/>
      <c r="B354" s="29"/>
      <c r="C354" s="7" t="s">
        <v>352</v>
      </c>
      <c r="D354" s="8">
        <v>43203</v>
      </c>
      <c r="E354" s="30"/>
      <c r="F354" s="10">
        <v>3</v>
      </c>
    </row>
    <row r="355" spans="1:6" ht="51" x14ac:dyDescent="0.2">
      <c r="A355" s="48">
        <v>117</v>
      </c>
      <c r="B355" s="29" t="s">
        <v>108</v>
      </c>
      <c r="C355" s="10" t="s">
        <v>322</v>
      </c>
      <c r="D355" s="10" t="s">
        <v>317</v>
      </c>
      <c r="E355" s="30" t="s">
        <v>156</v>
      </c>
      <c r="F355" s="31">
        <v>213</v>
      </c>
    </row>
    <row r="356" spans="1:6" x14ac:dyDescent="0.2">
      <c r="A356" s="48"/>
      <c r="B356" s="29"/>
      <c r="C356" s="10" t="s">
        <v>319</v>
      </c>
      <c r="D356" s="12">
        <v>43217</v>
      </c>
      <c r="E356" s="30"/>
      <c r="F356" s="26"/>
    </row>
    <row r="357" spans="1:6" ht="38.25" x14ac:dyDescent="0.2">
      <c r="A357" s="48"/>
      <c r="B357" s="29"/>
      <c r="C357" s="7" t="s">
        <v>352</v>
      </c>
      <c r="D357" s="8">
        <v>43203</v>
      </c>
      <c r="E357" s="30"/>
      <c r="F357" s="10">
        <v>3</v>
      </c>
    </row>
    <row r="358" spans="1:6" ht="51" x14ac:dyDescent="0.2">
      <c r="A358" s="48">
        <v>118</v>
      </c>
      <c r="B358" s="29" t="s">
        <v>109</v>
      </c>
      <c r="C358" s="10" t="s">
        <v>322</v>
      </c>
      <c r="D358" s="10" t="s">
        <v>317</v>
      </c>
      <c r="E358" s="30" t="s">
        <v>156</v>
      </c>
      <c r="F358" s="31">
        <v>189</v>
      </c>
    </row>
    <row r="359" spans="1:6" x14ac:dyDescent="0.2">
      <c r="A359" s="48"/>
      <c r="B359" s="29"/>
      <c r="C359" s="10" t="s">
        <v>319</v>
      </c>
      <c r="D359" s="12">
        <v>43217</v>
      </c>
      <c r="E359" s="30"/>
      <c r="F359" s="26"/>
    </row>
    <row r="360" spans="1:6" ht="38.25" x14ac:dyDescent="0.2">
      <c r="A360" s="48"/>
      <c r="B360" s="29"/>
      <c r="C360" s="7" t="s">
        <v>352</v>
      </c>
      <c r="D360" s="8">
        <v>43203</v>
      </c>
      <c r="E360" s="30"/>
      <c r="F360" s="10">
        <v>3</v>
      </c>
    </row>
    <row r="361" spans="1:6" ht="51" x14ac:dyDescent="0.2">
      <c r="A361" s="48">
        <v>119</v>
      </c>
      <c r="B361" s="29" t="s">
        <v>110</v>
      </c>
      <c r="C361" s="10" t="s">
        <v>322</v>
      </c>
      <c r="D361" s="10" t="s">
        <v>317</v>
      </c>
      <c r="E361" s="30" t="s">
        <v>303</v>
      </c>
      <c r="F361" s="31">
        <v>202</v>
      </c>
    </row>
    <row r="362" spans="1:6" x14ac:dyDescent="0.2">
      <c r="A362" s="48"/>
      <c r="B362" s="29"/>
      <c r="C362" s="10" t="s">
        <v>319</v>
      </c>
      <c r="D362" s="12">
        <v>43217</v>
      </c>
      <c r="E362" s="30"/>
      <c r="F362" s="26"/>
    </row>
    <row r="363" spans="1:6" ht="38.25" x14ac:dyDescent="0.2">
      <c r="A363" s="48"/>
      <c r="B363" s="29"/>
      <c r="C363" s="7" t="s">
        <v>352</v>
      </c>
      <c r="D363" s="8">
        <v>43203</v>
      </c>
      <c r="E363" s="30"/>
      <c r="F363" s="10">
        <v>3</v>
      </c>
    </row>
    <row r="364" spans="1:6" ht="51" x14ac:dyDescent="0.2">
      <c r="A364" s="48">
        <v>120</v>
      </c>
      <c r="B364" s="29" t="s">
        <v>111</v>
      </c>
      <c r="C364" s="10" t="s">
        <v>322</v>
      </c>
      <c r="D364" s="10" t="s">
        <v>317</v>
      </c>
      <c r="E364" s="30" t="s">
        <v>304</v>
      </c>
      <c r="F364" s="31">
        <v>370</v>
      </c>
    </row>
    <row r="365" spans="1:6" x14ac:dyDescent="0.2">
      <c r="A365" s="48"/>
      <c r="B365" s="29"/>
      <c r="C365" s="10" t="s">
        <v>319</v>
      </c>
      <c r="D365" s="12">
        <v>43217</v>
      </c>
      <c r="E365" s="30"/>
      <c r="F365" s="26"/>
    </row>
    <row r="366" spans="1:6" ht="38.25" x14ac:dyDescent="0.2">
      <c r="A366" s="48"/>
      <c r="B366" s="29"/>
      <c r="C366" s="7" t="s">
        <v>352</v>
      </c>
      <c r="D366" s="8">
        <v>43203</v>
      </c>
      <c r="E366" s="30"/>
      <c r="F366" s="10">
        <v>3</v>
      </c>
    </row>
    <row r="367" spans="1:6" ht="51" x14ac:dyDescent="0.2">
      <c r="A367" s="48">
        <v>121</v>
      </c>
      <c r="B367" s="29" t="s">
        <v>112</v>
      </c>
      <c r="C367" s="10" t="s">
        <v>322</v>
      </c>
      <c r="D367" s="10" t="s">
        <v>317</v>
      </c>
      <c r="E367" s="34" t="s">
        <v>242</v>
      </c>
      <c r="F367" s="31">
        <v>332</v>
      </c>
    </row>
    <row r="368" spans="1:6" x14ac:dyDescent="0.2">
      <c r="A368" s="48"/>
      <c r="B368" s="29"/>
      <c r="C368" s="10" t="s">
        <v>319</v>
      </c>
      <c r="D368" s="12">
        <v>43217</v>
      </c>
      <c r="E368" s="34"/>
      <c r="F368" s="26"/>
    </row>
    <row r="369" spans="1:6" ht="38.25" x14ac:dyDescent="0.2">
      <c r="A369" s="48"/>
      <c r="B369" s="29"/>
      <c r="C369" s="7" t="s">
        <v>352</v>
      </c>
      <c r="D369" s="8">
        <v>43203</v>
      </c>
      <c r="E369" s="34"/>
      <c r="F369" s="10">
        <v>3</v>
      </c>
    </row>
    <row r="370" spans="1:6" ht="51" x14ac:dyDescent="0.2">
      <c r="A370" s="48">
        <v>122</v>
      </c>
      <c r="B370" s="29" t="s">
        <v>113</v>
      </c>
      <c r="C370" s="10" t="s">
        <v>322</v>
      </c>
      <c r="D370" s="10" t="s">
        <v>317</v>
      </c>
      <c r="E370" s="30" t="s">
        <v>309</v>
      </c>
      <c r="F370" s="31">
        <v>337</v>
      </c>
    </row>
    <row r="371" spans="1:6" x14ac:dyDescent="0.2">
      <c r="A371" s="48"/>
      <c r="B371" s="29"/>
      <c r="C371" s="10" t="s">
        <v>319</v>
      </c>
      <c r="D371" s="12">
        <v>43217</v>
      </c>
      <c r="E371" s="30"/>
      <c r="F371" s="26"/>
    </row>
    <row r="372" spans="1:6" ht="38.25" x14ac:dyDescent="0.2">
      <c r="A372" s="48"/>
      <c r="B372" s="29"/>
      <c r="C372" s="7" t="s">
        <v>352</v>
      </c>
      <c r="D372" s="8">
        <v>43203</v>
      </c>
      <c r="E372" s="30"/>
      <c r="F372" s="10">
        <v>3</v>
      </c>
    </row>
    <row r="373" spans="1:6" ht="51" x14ac:dyDescent="0.2">
      <c r="A373" s="48">
        <v>123</v>
      </c>
      <c r="B373" s="29" t="s">
        <v>114</v>
      </c>
      <c r="C373" s="10" t="s">
        <v>322</v>
      </c>
      <c r="D373" s="10" t="s">
        <v>317</v>
      </c>
      <c r="E373" s="30" t="s">
        <v>305</v>
      </c>
      <c r="F373" s="31">
        <v>266</v>
      </c>
    </row>
    <row r="374" spans="1:6" x14ac:dyDescent="0.2">
      <c r="A374" s="48"/>
      <c r="B374" s="29"/>
      <c r="C374" s="10" t="s">
        <v>319</v>
      </c>
      <c r="D374" s="12">
        <v>43217</v>
      </c>
      <c r="E374" s="30"/>
      <c r="F374" s="26"/>
    </row>
    <row r="375" spans="1:6" ht="38.25" x14ac:dyDescent="0.2">
      <c r="A375" s="48"/>
      <c r="B375" s="29"/>
      <c r="C375" s="7" t="s">
        <v>352</v>
      </c>
      <c r="D375" s="8">
        <v>43203</v>
      </c>
      <c r="E375" s="30"/>
      <c r="F375" s="10">
        <v>3</v>
      </c>
    </row>
    <row r="376" spans="1:6" ht="51" x14ac:dyDescent="0.2">
      <c r="A376" s="48">
        <v>124</v>
      </c>
      <c r="B376" s="27" t="s">
        <v>115</v>
      </c>
      <c r="C376" s="10" t="s">
        <v>322</v>
      </c>
      <c r="D376" s="10" t="s">
        <v>317</v>
      </c>
      <c r="E376" s="30" t="s">
        <v>327</v>
      </c>
      <c r="F376" s="24">
        <v>320</v>
      </c>
    </row>
    <row r="377" spans="1:6" x14ac:dyDescent="0.2">
      <c r="A377" s="48"/>
      <c r="B377" s="27"/>
      <c r="C377" s="10" t="s">
        <v>319</v>
      </c>
      <c r="D377" s="12">
        <v>43217</v>
      </c>
      <c r="E377" s="30"/>
      <c r="F377" s="26"/>
    </row>
    <row r="378" spans="1:6" ht="38.25" x14ac:dyDescent="0.2">
      <c r="A378" s="48"/>
      <c r="B378" s="27"/>
      <c r="C378" s="7" t="s">
        <v>352</v>
      </c>
      <c r="D378" s="8">
        <v>43203</v>
      </c>
      <c r="E378" s="30"/>
      <c r="F378" s="10">
        <v>3</v>
      </c>
    </row>
    <row r="379" spans="1:6" ht="51" x14ac:dyDescent="0.2">
      <c r="A379" s="48">
        <v>125</v>
      </c>
      <c r="B379" s="27" t="s">
        <v>116</v>
      </c>
      <c r="C379" s="10" t="s">
        <v>322</v>
      </c>
      <c r="D379" s="10" t="s">
        <v>317</v>
      </c>
      <c r="E379" s="30" t="s">
        <v>254</v>
      </c>
      <c r="F379" s="24">
        <v>339</v>
      </c>
    </row>
    <row r="380" spans="1:6" x14ac:dyDescent="0.2">
      <c r="A380" s="48"/>
      <c r="B380" s="27"/>
      <c r="C380" s="10" t="s">
        <v>319</v>
      </c>
      <c r="D380" s="12">
        <v>43217</v>
      </c>
      <c r="E380" s="30"/>
      <c r="F380" s="26"/>
    </row>
    <row r="381" spans="1:6" ht="38.25" x14ac:dyDescent="0.2">
      <c r="A381" s="48"/>
      <c r="B381" s="27"/>
      <c r="C381" s="7" t="s">
        <v>352</v>
      </c>
      <c r="D381" s="8">
        <v>43203</v>
      </c>
      <c r="E381" s="30"/>
      <c r="F381" s="10">
        <v>3</v>
      </c>
    </row>
    <row r="382" spans="1:6" ht="51" x14ac:dyDescent="0.2">
      <c r="A382" s="48">
        <v>126</v>
      </c>
      <c r="B382" s="27" t="s">
        <v>117</v>
      </c>
      <c r="C382" s="10" t="s">
        <v>322</v>
      </c>
      <c r="D382" s="10" t="s">
        <v>317</v>
      </c>
      <c r="E382" s="30" t="s">
        <v>306</v>
      </c>
      <c r="F382" s="24">
        <v>258</v>
      </c>
    </row>
    <row r="383" spans="1:6" x14ac:dyDescent="0.2">
      <c r="A383" s="48"/>
      <c r="B383" s="27"/>
      <c r="C383" s="10" t="s">
        <v>319</v>
      </c>
      <c r="D383" s="12">
        <v>43217</v>
      </c>
      <c r="E383" s="30"/>
      <c r="F383" s="26"/>
    </row>
    <row r="384" spans="1:6" ht="38.25" x14ac:dyDescent="0.2">
      <c r="A384" s="48"/>
      <c r="B384" s="27"/>
      <c r="C384" s="7" t="s">
        <v>352</v>
      </c>
      <c r="D384" s="8">
        <v>43203</v>
      </c>
      <c r="E384" s="30"/>
      <c r="F384" s="10">
        <v>3</v>
      </c>
    </row>
    <row r="385" spans="1:6" ht="51" x14ac:dyDescent="0.2">
      <c r="A385" s="48">
        <v>127</v>
      </c>
      <c r="B385" s="27" t="s">
        <v>118</v>
      </c>
      <c r="C385" s="10" t="s">
        <v>322</v>
      </c>
      <c r="D385" s="10" t="s">
        <v>317</v>
      </c>
      <c r="E385" s="27" t="s">
        <v>257</v>
      </c>
      <c r="F385" s="24">
        <v>356</v>
      </c>
    </row>
    <row r="386" spans="1:6" x14ac:dyDescent="0.2">
      <c r="A386" s="48"/>
      <c r="B386" s="27"/>
      <c r="C386" s="10" t="s">
        <v>319</v>
      </c>
      <c r="D386" s="12">
        <v>43217</v>
      </c>
      <c r="E386" s="27"/>
      <c r="F386" s="26"/>
    </row>
    <row r="387" spans="1:6" ht="38.25" x14ac:dyDescent="0.2">
      <c r="A387" s="48"/>
      <c r="B387" s="27"/>
      <c r="C387" s="7" t="s">
        <v>352</v>
      </c>
      <c r="D387" s="8">
        <v>43203</v>
      </c>
      <c r="E387" s="27"/>
      <c r="F387" s="10">
        <v>3</v>
      </c>
    </row>
    <row r="388" spans="1:6" ht="51" x14ac:dyDescent="0.2">
      <c r="A388" s="48">
        <v>128</v>
      </c>
      <c r="B388" s="27" t="s">
        <v>119</v>
      </c>
      <c r="C388" s="10" t="s">
        <v>322</v>
      </c>
      <c r="D388" s="10" t="s">
        <v>317</v>
      </c>
      <c r="E388" s="30" t="s">
        <v>202</v>
      </c>
      <c r="F388" s="24">
        <v>334</v>
      </c>
    </row>
    <row r="389" spans="1:6" x14ac:dyDescent="0.2">
      <c r="A389" s="48"/>
      <c r="B389" s="27"/>
      <c r="C389" s="10" t="s">
        <v>319</v>
      </c>
      <c r="D389" s="12">
        <v>43217</v>
      </c>
      <c r="E389" s="30"/>
      <c r="F389" s="26"/>
    </row>
    <row r="390" spans="1:6" ht="38.25" x14ac:dyDescent="0.2">
      <c r="A390" s="48"/>
      <c r="B390" s="27"/>
      <c r="C390" s="7" t="s">
        <v>352</v>
      </c>
      <c r="D390" s="8">
        <v>43203</v>
      </c>
      <c r="E390" s="30"/>
      <c r="F390" s="10">
        <v>3</v>
      </c>
    </row>
    <row r="391" spans="1:6" ht="51" x14ac:dyDescent="0.2">
      <c r="A391" s="48">
        <v>129</v>
      </c>
      <c r="B391" s="27" t="s">
        <v>120</v>
      </c>
      <c r="C391" s="10" t="s">
        <v>322</v>
      </c>
      <c r="D391" s="10" t="s">
        <v>317</v>
      </c>
      <c r="E391" s="30" t="s">
        <v>260</v>
      </c>
      <c r="F391" s="24">
        <v>220</v>
      </c>
    </row>
    <row r="392" spans="1:6" x14ac:dyDescent="0.2">
      <c r="A392" s="48"/>
      <c r="B392" s="27"/>
      <c r="C392" s="10" t="s">
        <v>319</v>
      </c>
      <c r="D392" s="12">
        <v>43217</v>
      </c>
      <c r="E392" s="30"/>
      <c r="F392" s="26"/>
    </row>
    <row r="393" spans="1:6" ht="38.25" x14ac:dyDescent="0.2">
      <c r="A393" s="48"/>
      <c r="B393" s="27"/>
      <c r="C393" s="7" t="s">
        <v>352</v>
      </c>
      <c r="D393" s="8">
        <v>43203</v>
      </c>
      <c r="E393" s="30"/>
      <c r="F393" s="10">
        <v>3</v>
      </c>
    </row>
    <row r="394" spans="1:6" ht="51" x14ac:dyDescent="0.2">
      <c r="A394" s="48">
        <v>130</v>
      </c>
      <c r="B394" s="27" t="s">
        <v>121</v>
      </c>
      <c r="C394" s="10" t="s">
        <v>322</v>
      </c>
      <c r="D394" s="10" t="s">
        <v>317</v>
      </c>
      <c r="E394" s="30" t="s">
        <v>157</v>
      </c>
      <c r="F394" s="24">
        <v>238</v>
      </c>
    </row>
    <row r="395" spans="1:6" x14ac:dyDescent="0.2">
      <c r="A395" s="48"/>
      <c r="B395" s="27"/>
      <c r="C395" s="10" t="s">
        <v>319</v>
      </c>
      <c r="D395" s="12">
        <v>43217</v>
      </c>
      <c r="E395" s="30"/>
      <c r="F395" s="26"/>
    </row>
    <row r="396" spans="1:6" ht="38.25" x14ac:dyDescent="0.2">
      <c r="A396" s="48"/>
      <c r="B396" s="27"/>
      <c r="C396" s="7" t="s">
        <v>352</v>
      </c>
      <c r="D396" s="8">
        <v>43203</v>
      </c>
      <c r="E396" s="30"/>
      <c r="F396" s="10">
        <v>3</v>
      </c>
    </row>
    <row r="397" spans="1:6" ht="51" x14ac:dyDescent="0.2">
      <c r="A397" s="48">
        <v>131</v>
      </c>
      <c r="B397" s="27" t="s">
        <v>122</v>
      </c>
      <c r="C397" s="10" t="s">
        <v>322</v>
      </c>
      <c r="D397" s="10" t="s">
        <v>317</v>
      </c>
      <c r="E397" s="30" t="s">
        <v>173</v>
      </c>
      <c r="F397" s="24">
        <v>250</v>
      </c>
    </row>
    <row r="398" spans="1:6" x14ac:dyDescent="0.2">
      <c r="A398" s="48"/>
      <c r="B398" s="27"/>
      <c r="C398" s="10" t="s">
        <v>319</v>
      </c>
      <c r="D398" s="12">
        <v>43217</v>
      </c>
      <c r="E398" s="30"/>
      <c r="F398" s="26"/>
    </row>
    <row r="399" spans="1:6" ht="38.25" x14ac:dyDescent="0.2">
      <c r="A399" s="48"/>
      <c r="B399" s="27"/>
      <c r="C399" s="7" t="s">
        <v>352</v>
      </c>
      <c r="D399" s="8">
        <v>43203</v>
      </c>
      <c r="E399" s="30"/>
      <c r="F399" s="10">
        <v>3</v>
      </c>
    </row>
    <row r="400" spans="1:6" ht="51" x14ac:dyDescent="0.2">
      <c r="A400" s="48">
        <v>132</v>
      </c>
      <c r="B400" s="27" t="s">
        <v>123</v>
      </c>
      <c r="C400" s="10" t="s">
        <v>322</v>
      </c>
      <c r="D400" s="10" t="s">
        <v>317</v>
      </c>
      <c r="E400" s="30" t="s">
        <v>174</v>
      </c>
      <c r="F400" s="24">
        <v>262</v>
      </c>
    </row>
    <row r="401" spans="1:6" x14ac:dyDescent="0.2">
      <c r="A401" s="48"/>
      <c r="B401" s="27"/>
      <c r="C401" s="10" t="s">
        <v>319</v>
      </c>
      <c r="D401" s="12">
        <v>43217</v>
      </c>
      <c r="E401" s="30"/>
      <c r="F401" s="26"/>
    </row>
    <row r="402" spans="1:6" ht="38.25" x14ac:dyDescent="0.2">
      <c r="A402" s="48"/>
      <c r="B402" s="27"/>
      <c r="C402" s="7" t="s">
        <v>352</v>
      </c>
      <c r="D402" s="8">
        <v>43203</v>
      </c>
      <c r="E402" s="30"/>
      <c r="F402" s="10">
        <v>3</v>
      </c>
    </row>
    <row r="403" spans="1:6" ht="51" x14ac:dyDescent="0.2">
      <c r="A403" s="48">
        <v>133</v>
      </c>
      <c r="B403" s="27" t="s">
        <v>124</v>
      </c>
      <c r="C403" s="10" t="s">
        <v>322</v>
      </c>
      <c r="D403" s="10" t="s">
        <v>317</v>
      </c>
      <c r="E403" s="30" t="s">
        <v>227</v>
      </c>
      <c r="F403" s="24">
        <v>280</v>
      </c>
    </row>
    <row r="404" spans="1:6" x14ac:dyDescent="0.2">
      <c r="A404" s="48"/>
      <c r="B404" s="27"/>
      <c r="C404" s="10" t="s">
        <v>319</v>
      </c>
      <c r="D404" s="12">
        <v>43217</v>
      </c>
      <c r="E404" s="30"/>
      <c r="F404" s="26"/>
    </row>
    <row r="405" spans="1:6" ht="38.25" x14ac:dyDescent="0.2">
      <c r="A405" s="48"/>
      <c r="B405" s="27"/>
      <c r="C405" s="7" t="s">
        <v>352</v>
      </c>
      <c r="D405" s="8">
        <v>43203</v>
      </c>
      <c r="E405" s="30"/>
      <c r="F405" s="10">
        <v>3</v>
      </c>
    </row>
    <row r="406" spans="1:6" ht="51" x14ac:dyDescent="0.2">
      <c r="A406" s="48">
        <v>134</v>
      </c>
      <c r="B406" s="27" t="s">
        <v>125</v>
      </c>
      <c r="C406" s="10" t="s">
        <v>322</v>
      </c>
      <c r="D406" s="10" t="s">
        <v>317</v>
      </c>
      <c r="E406" s="30" t="s">
        <v>250</v>
      </c>
      <c r="F406" s="24">
        <v>305</v>
      </c>
    </row>
    <row r="407" spans="1:6" x14ac:dyDescent="0.2">
      <c r="A407" s="48"/>
      <c r="B407" s="27"/>
      <c r="C407" s="10" t="s">
        <v>319</v>
      </c>
      <c r="D407" s="12">
        <v>43217</v>
      </c>
      <c r="E407" s="30"/>
      <c r="F407" s="26"/>
    </row>
    <row r="408" spans="1:6" ht="38.25" x14ac:dyDescent="0.2">
      <c r="A408" s="48"/>
      <c r="B408" s="27"/>
      <c r="C408" s="7" t="s">
        <v>352</v>
      </c>
      <c r="D408" s="8">
        <v>43203</v>
      </c>
      <c r="E408" s="30"/>
      <c r="F408" s="10">
        <v>3</v>
      </c>
    </row>
    <row r="409" spans="1:6" ht="51" x14ac:dyDescent="0.2">
      <c r="A409" s="48">
        <v>135</v>
      </c>
      <c r="B409" s="29" t="s">
        <v>126</v>
      </c>
      <c r="C409" s="10" t="s">
        <v>322</v>
      </c>
      <c r="D409" s="10" t="s">
        <v>317</v>
      </c>
      <c r="E409" s="30" t="s">
        <v>165</v>
      </c>
      <c r="F409" s="31">
        <v>322</v>
      </c>
    </row>
    <row r="410" spans="1:6" x14ac:dyDescent="0.2">
      <c r="A410" s="48"/>
      <c r="B410" s="29"/>
      <c r="C410" s="10" t="s">
        <v>319</v>
      </c>
      <c r="D410" s="12">
        <v>43217</v>
      </c>
      <c r="E410" s="30"/>
      <c r="F410" s="26"/>
    </row>
    <row r="411" spans="1:6" ht="38.25" x14ac:dyDescent="0.2">
      <c r="A411" s="48"/>
      <c r="B411" s="29"/>
      <c r="C411" s="7" t="s">
        <v>352</v>
      </c>
      <c r="D411" s="8">
        <v>43203</v>
      </c>
      <c r="E411" s="30"/>
      <c r="F411" s="10">
        <v>3</v>
      </c>
    </row>
    <row r="412" spans="1:6" ht="51" x14ac:dyDescent="0.2">
      <c r="A412" s="48">
        <v>136</v>
      </c>
      <c r="B412" s="27" t="s">
        <v>127</v>
      </c>
      <c r="C412" s="10" t="s">
        <v>322</v>
      </c>
      <c r="D412" s="10" t="s">
        <v>317</v>
      </c>
      <c r="E412" s="30" t="s">
        <v>218</v>
      </c>
      <c r="F412" s="24">
        <v>407</v>
      </c>
    </row>
    <row r="413" spans="1:6" x14ac:dyDescent="0.2">
      <c r="A413" s="48"/>
      <c r="B413" s="27"/>
      <c r="C413" s="10" t="s">
        <v>319</v>
      </c>
      <c r="D413" s="12">
        <v>43217</v>
      </c>
      <c r="E413" s="30"/>
      <c r="F413" s="26"/>
    </row>
    <row r="414" spans="1:6" ht="38.25" x14ac:dyDescent="0.2">
      <c r="A414" s="48"/>
      <c r="B414" s="27"/>
      <c r="C414" s="7" t="s">
        <v>352</v>
      </c>
      <c r="D414" s="8">
        <v>43203</v>
      </c>
      <c r="E414" s="30"/>
      <c r="F414" s="10">
        <v>3</v>
      </c>
    </row>
    <row r="415" spans="1:6" ht="51" x14ac:dyDescent="0.2">
      <c r="A415" s="48"/>
      <c r="B415" s="27" t="s">
        <v>128</v>
      </c>
      <c r="C415" s="10" t="s">
        <v>322</v>
      </c>
      <c r="D415" s="10" t="s">
        <v>317</v>
      </c>
      <c r="E415" s="30"/>
      <c r="F415" s="24">
        <v>352</v>
      </c>
    </row>
    <row r="416" spans="1:6" x14ac:dyDescent="0.2">
      <c r="A416" s="48"/>
      <c r="B416" s="27"/>
      <c r="C416" s="10" t="s">
        <v>319</v>
      </c>
      <c r="D416" s="12">
        <v>43217</v>
      </c>
      <c r="E416" s="30"/>
      <c r="F416" s="26"/>
    </row>
    <row r="417" spans="1:6" ht="38.25" x14ac:dyDescent="0.2">
      <c r="A417" s="48"/>
      <c r="B417" s="27"/>
      <c r="C417" s="7" t="s">
        <v>352</v>
      </c>
      <c r="D417" s="8">
        <v>43203</v>
      </c>
      <c r="E417" s="30"/>
      <c r="F417" s="10">
        <v>3</v>
      </c>
    </row>
    <row r="418" spans="1:6" ht="51" x14ac:dyDescent="0.2">
      <c r="A418" s="48">
        <v>137</v>
      </c>
      <c r="B418" s="27" t="s">
        <v>129</v>
      </c>
      <c r="C418" s="10" t="s">
        <v>322</v>
      </c>
      <c r="D418" s="10" t="s">
        <v>317</v>
      </c>
      <c r="E418" s="30" t="s">
        <v>284</v>
      </c>
      <c r="F418" s="24">
        <v>367</v>
      </c>
    </row>
    <row r="419" spans="1:6" x14ac:dyDescent="0.2">
      <c r="A419" s="48"/>
      <c r="B419" s="27"/>
      <c r="C419" s="10" t="s">
        <v>319</v>
      </c>
      <c r="D419" s="12">
        <v>43217</v>
      </c>
      <c r="E419" s="30"/>
      <c r="F419" s="26"/>
    </row>
    <row r="420" spans="1:6" ht="38.25" x14ac:dyDescent="0.2">
      <c r="A420" s="48"/>
      <c r="B420" s="27"/>
      <c r="C420" s="7" t="s">
        <v>352</v>
      </c>
      <c r="D420" s="8">
        <v>43203</v>
      </c>
      <c r="E420" s="30"/>
      <c r="F420" s="10">
        <v>3</v>
      </c>
    </row>
    <row r="421" spans="1:6" ht="51" x14ac:dyDescent="0.2">
      <c r="A421" s="48">
        <v>138</v>
      </c>
      <c r="B421" s="27" t="s">
        <v>130</v>
      </c>
      <c r="C421" s="10" t="s">
        <v>322</v>
      </c>
      <c r="D421" s="10" t="s">
        <v>317</v>
      </c>
      <c r="E421" s="30" t="s">
        <v>307</v>
      </c>
      <c r="F421" s="24">
        <f>167+165</f>
        <v>332</v>
      </c>
    </row>
    <row r="422" spans="1:6" x14ac:dyDescent="0.2">
      <c r="A422" s="48"/>
      <c r="B422" s="27"/>
      <c r="C422" s="10" t="s">
        <v>319</v>
      </c>
      <c r="D422" s="12">
        <v>43217</v>
      </c>
      <c r="E422" s="30"/>
      <c r="F422" s="26"/>
    </row>
    <row r="423" spans="1:6" ht="38.25" x14ac:dyDescent="0.2">
      <c r="A423" s="48"/>
      <c r="B423" s="27"/>
      <c r="C423" s="7" t="s">
        <v>352</v>
      </c>
      <c r="D423" s="8">
        <v>43203</v>
      </c>
      <c r="E423" s="30"/>
      <c r="F423" s="10">
        <v>3</v>
      </c>
    </row>
    <row r="424" spans="1:6" ht="51" x14ac:dyDescent="0.2">
      <c r="A424" s="48">
        <v>139</v>
      </c>
      <c r="B424" s="27" t="s">
        <v>131</v>
      </c>
      <c r="C424" s="10" t="s">
        <v>322</v>
      </c>
      <c r="D424" s="10" t="s">
        <v>317</v>
      </c>
      <c r="E424" s="30" t="s">
        <v>152</v>
      </c>
      <c r="F424" s="24">
        <v>385</v>
      </c>
    </row>
    <row r="425" spans="1:6" x14ac:dyDescent="0.2">
      <c r="A425" s="48"/>
      <c r="B425" s="27"/>
      <c r="C425" s="10" t="s">
        <v>319</v>
      </c>
      <c r="D425" s="12">
        <v>43217</v>
      </c>
      <c r="E425" s="30"/>
      <c r="F425" s="26"/>
    </row>
    <row r="426" spans="1:6" ht="38.25" x14ac:dyDescent="0.2">
      <c r="A426" s="48"/>
      <c r="B426" s="27"/>
      <c r="C426" s="7" t="s">
        <v>352</v>
      </c>
      <c r="D426" s="8">
        <v>43203</v>
      </c>
      <c r="E426" s="30"/>
      <c r="F426" s="10">
        <v>3</v>
      </c>
    </row>
    <row r="427" spans="1:6" ht="51" x14ac:dyDescent="0.2">
      <c r="A427" s="48">
        <v>140</v>
      </c>
      <c r="B427" s="27" t="s">
        <v>132</v>
      </c>
      <c r="C427" s="10" t="s">
        <v>322</v>
      </c>
      <c r="D427" s="10" t="s">
        <v>317</v>
      </c>
      <c r="E427" s="30" t="s">
        <v>189</v>
      </c>
      <c r="F427" s="24">
        <f>349+339+342</f>
        <v>1030</v>
      </c>
    </row>
    <row r="428" spans="1:6" x14ac:dyDescent="0.2">
      <c r="A428" s="48"/>
      <c r="B428" s="27"/>
      <c r="C428" s="10" t="s">
        <v>319</v>
      </c>
      <c r="D428" s="12">
        <v>43217</v>
      </c>
      <c r="E428" s="30"/>
      <c r="F428" s="26"/>
    </row>
    <row r="429" spans="1:6" ht="38.25" x14ac:dyDescent="0.2">
      <c r="A429" s="48"/>
      <c r="B429" s="27"/>
      <c r="C429" s="7" t="s">
        <v>352</v>
      </c>
      <c r="D429" s="8">
        <v>43203</v>
      </c>
      <c r="E429" s="30"/>
      <c r="F429" s="10">
        <v>3</v>
      </c>
    </row>
    <row r="430" spans="1:6" ht="51" x14ac:dyDescent="0.2">
      <c r="A430" s="48">
        <v>141</v>
      </c>
      <c r="B430" s="27" t="s">
        <v>330</v>
      </c>
      <c r="C430" s="10" t="s">
        <v>322</v>
      </c>
      <c r="D430" s="10" t="s">
        <v>317</v>
      </c>
      <c r="E430" s="30" t="s">
        <v>331</v>
      </c>
      <c r="F430" s="27">
        <f>315+318+317</f>
        <v>950</v>
      </c>
    </row>
    <row r="431" spans="1:6" x14ac:dyDescent="0.2">
      <c r="A431" s="48"/>
      <c r="B431" s="27"/>
      <c r="C431" s="10" t="s">
        <v>319</v>
      </c>
      <c r="D431" s="12">
        <v>43217</v>
      </c>
      <c r="E431" s="30"/>
      <c r="F431" s="28"/>
    </row>
    <row r="432" spans="1:6" ht="38.25" x14ac:dyDescent="0.2">
      <c r="A432" s="48"/>
      <c r="B432" s="27"/>
      <c r="C432" s="7" t="s">
        <v>352</v>
      </c>
      <c r="D432" s="8">
        <v>43203</v>
      </c>
      <c r="E432" s="30"/>
      <c r="F432" s="10">
        <v>3</v>
      </c>
    </row>
    <row r="433" spans="1:6" ht="51" x14ac:dyDescent="0.2">
      <c r="A433" s="48">
        <v>142</v>
      </c>
      <c r="B433" s="27" t="s">
        <v>207</v>
      </c>
      <c r="C433" s="10" t="s">
        <v>322</v>
      </c>
      <c r="D433" s="10" t="s">
        <v>317</v>
      </c>
      <c r="E433" s="30" t="s">
        <v>206</v>
      </c>
      <c r="F433" s="24">
        <f>330+360</f>
        <v>690</v>
      </c>
    </row>
    <row r="434" spans="1:6" x14ac:dyDescent="0.2">
      <c r="A434" s="48"/>
      <c r="B434" s="27"/>
      <c r="C434" s="10" t="s">
        <v>319</v>
      </c>
      <c r="D434" s="12">
        <v>43217</v>
      </c>
      <c r="E434" s="30"/>
      <c r="F434" s="26"/>
    </row>
    <row r="435" spans="1:6" ht="38.25" x14ac:dyDescent="0.2">
      <c r="A435" s="48"/>
      <c r="B435" s="27"/>
      <c r="C435" s="7" t="s">
        <v>352</v>
      </c>
      <c r="D435" s="8">
        <v>43203</v>
      </c>
      <c r="E435" s="30"/>
      <c r="F435" s="10">
        <v>3</v>
      </c>
    </row>
    <row r="436" spans="1:6" ht="51" x14ac:dyDescent="0.2">
      <c r="A436" s="48">
        <v>143</v>
      </c>
      <c r="B436" s="27" t="s">
        <v>133</v>
      </c>
      <c r="C436" s="10" t="s">
        <v>322</v>
      </c>
      <c r="D436" s="10" t="s">
        <v>317</v>
      </c>
      <c r="E436" s="35" t="s">
        <v>231</v>
      </c>
      <c r="F436" s="24">
        <v>313</v>
      </c>
    </row>
    <row r="437" spans="1:6" x14ac:dyDescent="0.2">
      <c r="A437" s="48"/>
      <c r="B437" s="27"/>
      <c r="C437" s="10" t="s">
        <v>319</v>
      </c>
      <c r="D437" s="12">
        <v>43217</v>
      </c>
      <c r="E437" s="35"/>
      <c r="F437" s="26"/>
    </row>
    <row r="438" spans="1:6" ht="38.25" x14ac:dyDescent="0.2">
      <c r="A438" s="48"/>
      <c r="B438" s="27"/>
      <c r="C438" s="7" t="s">
        <v>352</v>
      </c>
      <c r="D438" s="8">
        <v>43203</v>
      </c>
      <c r="E438" s="35"/>
      <c r="F438" s="10">
        <v>3</v>
      </c>
    </row>
    <row r="439" spans="1:6" ht="51" x14ac:dyDescent="0.2">
      <c r="A439" s="48">
        <v>144</v>
      </c>
      <c r="B439" s="27" t="s">
        <v>134</v>
      </c>
      <c r="C439" s="10" t="s">
        <v>322</v>
      </c>
      <c r="D439" s="10" t="s">
        <v>317</v>
      </c>
      <c r="E439" s="30" t="s">
        <v>219</v>
      </c>
      <c r="F439" s="24">
        <v>335</v>
      </c>
    </row>
    <row r="440" spans="1:6" x14ac:dyDescent="0.2">
      <c r="A440" s="48"/>
      <c r="B440" s="27"/>
      <c r="C440" s="10" t="s">
        <v>319</v>
      </c>
      <c r="D440" s="12">
        <v>43217</v>
      </c>
      <c r="E440" s="30"/>
      <c r="F440" s="26"/>
    </row>
    <row r="441" spans="1:6" ht="38.25" x14ac:dyDescent="0.2">
      <c r="A441" s="48"/>
      <c r="B441" s="27"/>
      <c r="C441" s="7" t="s">
        <v>352</v>
      </c>
      <c r="D441" s="8">
        <v>43203</v>
      </c>
      <c r="E441" s="30"/>
      <c r="F441" s="10">
        <v>3</v>
      </c>
    </row>
    <row r="442" spans="1:6" ht="51" x14ac:dyDescent="0.2">
      <c r="A442" s="48">
        <v>145</v>
      </c>
      <c r="B442" s="27" t="s">
        <v>135</v>
      </c>
      <c r="C442" s="10" t="s">
        <v>322</v>
      </c>
      <c r="D442" s="10" t="s">
        <v>317</v>
      </c>
      <c r="E442" s="30" t="s">
        <v>241</v>
      </c>
      <c r="F442" s="24">
        <v>293</v>
      </c>
    </row>
    <row r="443" spans="1:6" x14ac:dyDescent="0.2">
      <c r="A443" s="48"/>
      <c r="B443" s="27"/>
      <c r="C443" s="10" t="s">
        <v>319</v>
      </c>
      <c r="D443" s="12">
        <v>43217</v>
      </c>
      <c r="E443" s="30"/>
      <c r="F443" s="26"/>
    </row>
    <row r="444" spans="1:6" ht="38.25" x14ac:dyDescent="0.2">
      <c r="A444" s="48"/>
      <c r="B444" s="27"/>
      <c r="C444" s="7" t="s">
        <v>352</v>
      </c>
      <c r="D444" s="8">
        <v>43203</v>
      </c>
      <c r="E444" s="30"/>
      <c r="F444" s="10">
        <v>3</v>
      </c>
    </row>
    <row r="445" spans="1:6" ht="63" customHeight="1" x14ac:dyDescent="0.2">
      <c r="A445" s="48">
        <v>146</v>
      </c>
      <c r="B445" s="27" t="s">
        <v>136</v>
      </c>
      <c r="C445" s="10" t="s">
        <v>322</v>
      </c>
      <c r="D445" s="10" t="s">
        <v>317</v>
      </c>
      <c r="E445" s="33" t="s">
        <v>175</v>
      </c>
      <c r="F445" s="24">
        <v>355</v>
      </c>
    </row>
    <row r="446" spans="1:6" ht="24" customHeight="1" x14ac:dyDescent="0.2">
      <c r="A446" s="48"/>
      <c r="B446" s="27"/>
      <c r="C446" s="10" t="s">
        <v>319</v>
      </c>
      <c r="D446" s="12">
        <v>43217</v>
      </c>
      <c r="E446" s="33"/>
      <c r="F446" s="26"/>
    </row>
    <row r="447" spans="1:6" ht="38.25" x14ac:dyDescent="0.2">
      <c r="A447" s="48"/>
      <c r="B447" s="27"/>
      <c r="C447" s="7" t="s">
        <v>352</v>
      </c>
      <c r="D447" s="8">
        <v>43203</v>
      </c>
      <c r="E447" s="33"/>
      <c r="F447" s="10">
        <v>3</v>
      </c>
    </row>
    <row r="448" spans="1:6" ht="51" x14ac:dyDescent="0.2">
      <c r="A448" s="48">
        <v>147</v>
      </c>
      <c r="B448" s="27" t="s">
        <v>137</v>
      </c>
      <c r="C448" s="10" t="s">
        <v>322</v>
      </c>
      <c r="D448" s="10" t="s">
        <v>317</v>
      </c>
      <c r="E448" s="30" t="s">
        <v>212</v>
      </c>
      <c r="F448" s="24">
        <v>337</v>
      </c>
    </row>
    <row r="449" spans="1:6" x14ac:dyDescent="0.2">
      <c r="A449" s="48"/>
      <c r="B449" s="27"/>
      <c r="C449" s="10" t="s">
        <v>319</v>
      </c>
      <c r="D449" s="12">
        <v>43217</v>
      </c>
      <c r="E449" s="30"/>
      <c r="F449" s="26"/>
    </row>
    <row r="450" spans="1:6" ht="38.25" x14ac:dyDescent="0.2">
      <c r="A450" s="48"/>
      <c r="B450" s="27"/>
      <c r="C450" s="7" t="s">
        <v>352</v>
      </c>
      <c r="D450" s="8">
        <v>43203</v>
      </c>
      <c r="E450" s="30"/>
      <c r="F450" s="10">
        <v>3</v>
      </c>
    </row>
    <row r="451" spans="1:6" ht="51" x14ac:dyDescent="0.2">
      <c r="A451" s="48">
        <v>148</v>
      </c>
      <c r="B451" s="27" t="s">
        <v>138</v>
      </c>
      <c r="C451" s="10" t="s">
        <v>322</v>
      </c>
      <c r="D451" s="10" t="s">
        <v>317</v>
      </c>
      <c r="E451" s="30" t="s">
        <v>190</v>
      </c>
      <c r="F451" s="24">
        <v>353</v>
      </c>
    </row>
    <row r="452" spans="1:6" x14ac:dyDescent="0.2">
      <c r="A452" s="48"/>
      <c r="B452" s="27"/>
      <c r="C452" s="10" t="s">
        <v>319</v>
      </c>
      <c r="D452" s="12">
        <v>43217</v>
      </c>
      <c r="E452" s="30"/>
      <c r="F452" s="26"/>
    </row>
    <row r="453" spans="1:6" ht="38.25" x14ac:dyDescent="0.2">
      <c r="A453" s="48"/>
      <c r="B453" s="27"/>
      <c r="C453" s="7" t="s">
        <v>352</v>
      </c>
      <c r="D453" s="8">
        <v>43203</v>
      </c>
      <c r="E453" s="30"/>
      <c r="F453" s="10">
        <v>3</v>
      </c>
    </row>
    <row r="454" spans="1:6" ht="51" x14ac:dyDescent="0.2">
      <c r="A454" s="48">
        <v>149</v>
      </c>
      <c r="B454" s="27" t="s">
        <v>139</v>
      </c>
      <c r="C454" s="10" t="s">
        <v>322</v>
      </c>
      <c r="D454" s="10" t="s">
        <v>317</v>
      </c>
      <c r="E454" s="36" t="s">
        <v>191</v>
      </c>
      <c r="F454" s="24">
        <v>359</v>
      </c>
    </row>
    <row r="455" spans="1:6" x14ac:dyDescent="0.2">
      <c r="A455" s="48"/>
      <c r="B455" s="27"/>
      <c r="C455" s="10" t="s">
        <v>319</v>
      </c>
      <c r="D455" s="12">
        <v>43217</v>
      </c>
      <c r="E455" s="36"/>
      <c r="F455" s="26"/>
    </row>
    <row r="456" spans="1:6" ht="38.25" x14ac:dyDescent="0.2">
      <c r="A456" s="48"/>
      <c r="B456" s="27"/>
      <c r="C456" s="7" t="s">
        <v>352</v>
      </c>
      <c r="D456" s="8">
        <v>43203</v>
      </c>
      <c r="E456" s="36"/>
      <c r="F456" s="10">
        <v>3</v>
      </c>
    </row>
    <row r="457" spans="1:6" ht="51" x14ac:dyDescent="0.2">
      <c r="A457" s="48">
        <v>150</v>
      </c>
      <c r="B457" s="27" t="s">
        <v>140</v>
      </c>
      <c r="C457" s="10" t="s">
        <v>322</v>
      </c>
      <c r="D457" s="10" t="s">
        <v>317</v>
      </c>
      <c r="E457" s="30" t="s">
        <v>155</v>
      </c>
      <c r="F457" s="24">
        <v>363</v>
      </c>
    </row>
    <row r="458" spans="1:6" x14ac:dyDescent="0.2">
      <c r="A458" s="48"/>
      <c r="B458" s="27"/>
      <c r="C458" s="10" t="s">
        <v>319</v>
      </c>
      <c r="D458" s="12">
        <v>43217</v>
      </c>
      <c r="E458" s="30"/>
      <c r="F458" s="26"/>
    </row>
    <row r="459" spans="1:6" ht="38.25" x14ac:dyDescent="0.2">
      <c r="A459" s="48"/>
      <c r="B459" s="27"/>
      <c r="C459" s="7" t="s">
        <v>352</v>
      </c>
      <c r="D459" s="8">
        <v>43203</v>
      </c>
      <c r="E459" s="30"/>
      <c r="F459" s="10">
        <v>3</v>
      </c>
    </row>
    <row r="460" spans="1:6" ht="51" x14ac:dyDescent="0.2">
      <c r="A460" s="49">
        <v>151</v>
      </c>
      <c r="B460" s="24" t="s">
        <v>141</v>
      </c>
      <c r="C460" s="10" t="s">
        <v>322</v>
      </c>
      <c r="D460" s="10" t="s">
        <v>317</v>
      </c>
      <c r="E460" s="38" t="s">
        <v>229</v>
      </c>
      <c r="F460" s="24">
        <v>332</v>
      </c>
    </row>
    <row r="461" spans="1:6" x14ac:dyDescent="0.2">
      <c r="A461" s="58"/>
      <c r="B461" s="58"/>
      <c r="C461" s="10" t="s">
        <v>319</v>
      </c>
      <c r="D461" s="12">
        <v>43217</v>
      </c>
      <c r="E461" s="58"/>
      <c r="F461" s="26"/>
    </row>
    <row r="462" spans="1:6" ht="38.25" x14ac:dyDescent="0.2">
      <c r="A462" s="40"/>
      <c r="B462" s="40"/>
      <c r="C462" s="7" t="s">
        <v>352</v>
      </c>
      <c r="D462" s="8">
        <v>43203</v>
      </c>
      <c r="E462" s="40"/>
      <c r="F462" s="10">
        <v>3</v>
      </c>
    </row>
    <row r="463" spans="1:6" ht="51" x14ac:dyDescent="0.2">
      <c r="A463" s="49">
        <v>152</v>
      </c>
      <c r="B463" s="24" t="s">
        <v>142</v>
      </c>
      <c r="C463" s="10" t="s">
        <v>322</v>
      </c>
      <c r="D463" s="10" t="s">
        <v>317</v>
      </c>
      <c r="E463" s="38" t="s">
        <v>164</v>
      </c>
      <c r="F463" s="24">
        <v>255</v>
      </c>
    </row>
    <row r="464" spans="1:6" ht="24" customHeight="1" x14ac:dyDescent="0.2">
      <c r="A464" s="58"/>
      <c r="B464" s="58"/>
      <c r="C464" s="10" t="s">
        <v>319</v>
      </c>
      <c r="D464" s="12">
        <v>43217</v>
      </c>
      <c r="E464" s="58"/>
      <c r="F464" s="26"/>
    </row>
    <row r="465" spans="1:6" ht="38.25" x14ac:dyDescent="0.2">
      <c r="A465" s="40"/>
      <c r="B465" s="40"/>
      <c r="C465" s="7" t="s">
        <v>352</v>
      </c>
      <c r="D465" s="8">
        <v>43203</v>
      </c>
      <c r="E465" s="40"/>
      <c r="F465" s="10">
        <v>3</v>
      </c>
    </row>
    <row r="466" spans="1:6" ht="51" x14ac:dyDescent="0.2">
      <c r="A466" s="49">
        <v>153</v>
      </c>
      <c r="B466" s="24" t="s">
        <v>143</v>
      </c>
      <c r="C466" s="10" t="s">
        <v>322</v>
      </c>
      <c r="D466" s="10" t="s">
        <v>317</v>
      </c>
      <c r="E466" s="38" t="s">
        <v>170</v>
      </c>
      <c r="F466" s="24">
        <v>154</v>
      </c>
    </row>
    <row r="467" spans="1:6" x14ac:dyDescent="0.2">
      <c r="A467" s="58"/>
      <c r="B467" s="58"/>
      <c r="C467" s="10" t="s">
        <v>319</v>
      </c>
      <c r="D467" s="12">
        <v>43217</v>
      </c>
      <c r="E467" s="58"/>
      <c r="F467" s="26"/>
    </row>
    <row r="468" spans="1:6" ht="38.25" x14ac:dyDescent="0.2">
      <c r="A468" s="40"/>
      <c r="B468" s="40"/>
      <c r="C468" s="7" t="s">
        <v>352</v>
      </c>
      <c r="D468" s="8">
        <v>43203</v>
      </c>
      <c r="E468" s="40"/>
      <c r="F468" s="10">
        <v>3</v>
      </c>
    </row>
    <row r="469" spans="1:6" ht="51" x14ac:dyDescent="0.2">
      <c r="A469" s="49">
        <v>154</v>
      </c>
      <c r="B469" s="24" t="s">
        <v>144</v>
      </c>
      <c r="C469" s="10" t="s">
        <v>322</v>
      </c>
      <c r="D469" s="10" t="s">
        <v>317</v>
      </c>
      <c r="E469" s="59" t="s">
        <v>213</v>
      </c>
      <c r="F469" s="24">
        <v>360</v>
      </c>
    </row>
    <row r="470" spans="1:6" x14ac:dyDescent="0.2">
      <c r="A470" s="58"/>
      <c r="B470" s="58"/>
      <c r="C470" s="10" t="s">
        <v>319</v>
      </c>
      <c r="D470" s="12">
        <v>43217</v>
      </c>
      <c r="E470" s="58"/>
      <c r="F470" s="26"/>
    </row>
    <row r="471" spans="1:6" ht="38.25" x14ac:dyDescent="0.2">
      <c r="A471" s="40"/>
      <c r="B471" s="40"/>
      <c r="C471" s="7" t="s">
        <v>352</v>
      </c>
      <c r="D471" s="8">
        <v>43203</v>
      </c>
      <c r="E471" s="40"/>
      <c r="F471" s="10">
        <v>3</v>
      </c>
    </row>
    <row r="472" spans="1:6" ht="51" x14ac:dyDescent="0.2">
      <c r="A472" s="49">
        <v>155</v>
      </c>
      <c r="B472" s="24" t="s">
        <v>145</v>
      </c>
      <c r="C472" s="10" t="s">
        <v>322</v>
      </c>
      <c r="D472" s="10" t="s">
        <v>317</v>
      </c>
      <c r="E472" s="59" t="s">
        <v>216</v>
      </c>
      <c r="F472" s="24">
        <v>242</v>
      </c>
    </row>
    <row r="473" spans="1:6" x14ac:dyDescent="0.2">
      <c r="A473" s="58"/>
      <c r="B473" s="58"/>
      <c r="C473" s="10" t="s">
        <v>319</v>
      </c>
      <c r="D473" s="12">
        <v>43217</v>
      </c>
      <c r="E473" s="58"/>
      <c r="F473" s="26"/>
    </row>
    <row r="474" spans="1:6" ht="38.25" x14ac:dyDescent="0.2">
      <c r="A474" s="40"/>
      <c r="B474" s="40"/>
      <c r="C474" s="7" t="s">
        <v>352</v>
      </c>
      <c r="D474" s="8">
        <v>43203</v>
      </c>
      <c r="E474" s="40"/>
      <c r="F474" s="10">
        <v>3</v>
      </c>
    </row>
    <row r="475" spans="1:6" ht="51" x14ac:dyDescent="0.2">
      <c r="A475" s="49">
        <v>156</v>
      </c>
      <c r="B475" s="24" t="s">
        <v>146</v>
      </c>
      <c r="C475" s="10" t="s">
        <v>322</v>
      </c>
      <c r="D475" s="10" t="s">
        <v>317</v>
      </c>
      <c r="E475" s="38" t="s">
        <v>336</v>
      </c>
      <c r="F475" s="24">
        <f>143+131+153</f>
        <v>427</v>
      </c>
    </row>
    <row r="476" spans="1:6" x14ac:dyDescent="0.2">
      <c r="A476" s="58"/>
      <c r="B476" s="58"/>
      <c r="C476" s="10" t="s">
        <v>319</v>
      </c>
      <c r="D476" s="12">
        <v>43217</v>
      </c>
      <c r="E476" s="58"/>
      <c r="F476" s="26"/>
    </row>
    <row r="477" spans="1:6" ht="38.25" x14ac:dyDescent="0.2">
      <c r="A477" s="40"/>
      <c r="B477" s="40"/>
      <c r="C477" s="7" t="s">
        <v>352</v>
      </c>
      <c r="D477" s="8">
        <v>43203</v>
      </c>
      <c r="E477" s="40"/>
      <c r="F477" s="10">
        <v>3</v>
      </c>
    </row>
    <row r="478" spans="1:6" ht="51" x14ac:dyDescent="0.2">
      <c r="A478" s="49">
        <v>157</v>
      </c>
      <c r="B478" s="24" t="s">
        <v>338</v>
      </c>
      <c r="C478" s="10" t="s">
        <v>322</v>
      </c>
      <c r="D478" s="10" t="s">
        <v>317</v>
      </c>
      <c r="E478" s="38" t="s">
        <v>220</v>
      </c>
      <c r="F478" s="24">
        <f>125+144</f>
        <v>269</v>
      </c>
    </row>
    <row r="479" spans="1:6" x14ac:dyDescent="0.2">
      <c r="A479" s="58"/>
      <c r="B479" s="58"/>
      <c r="C479" s="10" t="s">
        <v>319</v>
      </c>
      <c r="D479" s="12">
        <v>43217</v>
      </c>
      <c r="E479" s="58"/>
      <c r="F479" s="25"/>
    </row>
    <row r="480" spans="1:6" ht="38.25" x14ac:dyDescent="0.2">
      <c r="A480" s="40"/>
      <c r="B480" s="40"/>
      <c r="C480" s="7" t="s">
        <v>352</v>
      </c>
      <c r="D480" s="8">
        <v>43203</v>
      </c>
      <c r="E480" s="40"/>
      <c r="F480" s="10">
        <v>3</v>
      </c>
    </row>
    <row r="481" spans="1:6" ht="69.75" customHeight="1" x14ac:dyDescent="0.2">
      <c r="A481" s="49">
        <v>158</v>
      </c>
      <c r="B481" s="24" t="s">
        <v>147</v>
      </c>
      <c r="C481" s="10" t="s">
        <v>322</v>
      </c>
      <c r="D481" s="10" t="s">
        <v>317</v>
      </c>
      <c r="E481" s="38" t="s">
        <v>168</v>
      </c>
      <c r="F481" s="24">
        <v>144</v>
      </c>
    </row>
    <row r="482" spans="1:6" ht="28.5" customHeight="1" x14ac:dyDescent="0.2">
      <c r="A482" s="58"/>
      <c r="B482" s="58"/>
      <c r="C482" s="10" t="s">
        <v>319</v>
      </c>
      <c r="D482" s="12">
        <v>43217</v>
      </c>
      <c r="E482" s="58"/>
      <c r="F482" s="25"/>
    </row>
    <row r="483" spans="1:6" ht="49.5" customHeight="1" x14ac:dyDescent="0.2">
      <c r="A483" s="40"/>
      <c r="B483" s="40"/>
      <c r="C483" s="7" t="s">
        <v>352</v>
      </c>
      <c r="D483" s="8">
        <v>43203</v>
      </c>
      <c r="E483" s="40"/>
      <c r="F483" s="10">
        <v>3</v>
      </c>
    </row>
    <row r="484" spans="1:6" ht="51" x14ac:dyDescent="0.2">
      <c r="A484" s="49">
        <v>159</v>
      </c>
      <c r="B484" s="24" t="s">
        <v>148</v>
      </c>
      <c r="C484" s="10" t="s">
        <v>322</v>
      </c>
      <c r="D484" s="10" t="s">
        <v>317</v>
      </c>
      <c r="E484" s="46" t="s">
        <v>249</v>
      </c>
      <c r="F484" s="24">
        <v>175</v>
      </c>
    </row>
    <row r="485" spans="1:6" x14ac:dyDescent="0.2">
      <c r="A485" s="60"/>
      <c r="B485" s="60"/>
      <c r="C485" s="10" t="s">
        <v>319</v>
      </c>
      <c r="D485" s="12">
        <v>43217</v>
      </c>
      <c r="E485" s="57"/>
      <c r="F485" s="25"/>
    </row>
    <row r="486" spans="1:6" ht="38.25" x14ac:dyDescent="0.2">
      <c r="A486" s="25"/>
      <c r="B486" s="25"/>
      <c r="C486" s="7" t="s">
        <v>352</v>
      </c>
      <c r="D486" s="8">
        <v>43203</v>
      </c>
      <c r="E486" s="44"/>
      <c r="F486" s="10">
        <v>3</v>
      </c>
    </row>
    <row r="487" spans="1:6" ht="51" x14ac:dyDescent="0.2">
      <c r="A487" s="49">
        <v>160</v>
      </c>
      <c r="B487" s="24" t="s">
        <v>149</v>
      </c>
      <c r="C487" s="10" t="s">
        <v>322</v>
      </c>
      <c r="D487" s="10" t="s">
        <v>317</v>
      </c>
      <c r="E487" s="59" t="s">
        <v>239</v>
      </c>
      <c r="F487" s="24">
        <v>131</v>
      </c>
    </row>
    <row r="488" spans="1:6" ht="26.25" customHeight="1" x14ac:dyDescent="0.2">
      <c r="A488" s="60"/>
      <c r="B488" s="60"/>
      <c r="C488" s="10" t="s">
        <v>319</v>
      </c>
      <c r="D488" s="12">
        <v>43217</v>
      </c>
      <c r="E488" s="57"/>
      <c r="F488" s="25"/>
    </row>
    <row r="489" spans="1:6" ht="38.25" x14ac:dyDescent="0.2">
      <c r="A489" s="25"/>
      <c r="B489" s="25"/>
      <c r="C489" s="7" t="s">
        <v>352</v>
      </c>
      <c r="D489" s="8">
        <v>43203</v>
      </c>
      <c r="E489" s="44"/>
      <c r="F489" s="10">
        <v>3</v>
      </c>
    </row>
    <row r="490" spans="1:6" ht="51" x14ac:dyDescent="0.2">
      <c r="A490" s="49">
        <v>161</v>
      </c>
      <c r="B490" s="24" t="s">
        <v>150</v>
      </c>
      <c r="C490" s="10" t="s">
        <v>322</v>
      </c>
      <c r="D490" s="10" t="s">
        <v>317</v>
      </c>
      <c r="E490" s="38" t="s">
        <v>323</v>
      </c>
      <c r="F490" s="24">
        <v>147</v>
      </c>
    </row>
    <row r="491" spans="1:6" ht="31.5" customHeight="1" x14ac:dyDescent="0.2">
      <c r="A491" s="60"/>
      <c r="B491" s="60"/>
      <c r="C491" s="10" t="s">
        <v>319</v>
      </c>
      <c r="D491" s="12">
        <v>43217</v>
      </c>
      <c r="E491" s="57"/>
      <c r="F491" s="25"/>
    </row>
    <row r="492" spans="1:6" ht="54" customHeight="1" x14ac:dyDescent="0.2">
      <c r="A492" s="25"/>
      <c r="B492" s="25"/>
      <c r="C492" s="7" t="s">
        <v>352</v>
      </c>
      <c r="D492" s="8">
        <v>43203</v>
      </c>
      <c r="E492" s="44"/>
      <c r="F492" s="10">
        <v>3</v>
      </c>
    </row>
    <row r="493" spans="1:6" ht="51" x14ac:dyDescent="0.2">
      <c r="A493" s="49">
        <v>162</v>
      </c>
      <c r="B493" s="24" t="s">
        <v>151</v>
      </c>
      <c r="C493" s="10" t="s">
        <v>322</v>
      </c>
      <c r="D493" s="10" t="s">
        <v>317</v>
      </c>
      <c r="E493" s="38" t="s">
        <v>226</v>
      </c>
      <c r="F493" s="24">
        <v>335</v>
      </c>
    </row>
    <row r="494" spans="1:6" x14ac:dyDescent="0.2">
      <c r="A494" s="60"/>
      <c r="B494" s="60"/>
      <c r="C494" s="10" t="s">
        <v>319</v>
      </c>
      <c r="D494" s="12">
        <v>43217</v>
      </c>
      <c r="E494" s="57"/>
      <c r="F494" s="25"/>
    </row>
    <row r="495" spans="1:6" ht="38.25" x14ac:dyDescent="0.2">
      <c r="A495" s="25"/>
      <c r="B495" s="25"/>
      <c r="C495" s="7" t="s">
        <v>352</v>
      </c>
      <c r="D495" s="8">
        <v>43203</v>
      </c>
      <c r="E495" s="44"/>
      <c r="F495" s="10">
        <v>3</v>
      </c>
    </row>
    <row r="496" spans="1:6" ht="51" x14ac:dyDescent="0.2">
      <c r="A496" s="49">
        <v>163</v>
      </c>
      <c r="B496" s="24" t="s">
        <v>308</v>
      </c>
      <c r="C496" s="10" t="s">
        <v>322</v>
      </c>
      <c r="D496" s="10" t="s">
        <v>317</v>
      </c>
      <c r="E496" s="38" t="s">
        <v>337</v>
      </c>
      <c r="F496" s="24">
        <v>449</v>
      </c>
    </row>
    <row r="497" spans="1:6" x14ac:dyDescent="0.2">
      <c r="A497" s="60"/>
      <c r="B497" s="60"/>
      <c r="C497" s="10" t="s">
        <v>319</v>
      </c>
      <c r="D497" s="12">
        <v>43217</v>
      </c>
      <c r="E497" s="57"/>
      <c r="F497" s="25"/>
    </row>
    <row r="498" spans="1:6" ht="38.25" x14ac:dyDescent="0.2">
      <c r="A498" s="25"/>
      <c r="B498" s="25"/>
      <c r="C498" s="7" t="s">
        <v>352</v>
      </c>
      <c r="D498" s="8">
        <v>43203</v>
      </c>
      <c r="E498" s="44"/>
      <c r="F498" s="10">
        <v>3</v>
      </c>
    </row>
    <row r="501" spans="1:6" ht="15.75" x14ac:dyDescent="0.25">
      <c r="B501" s="18" t="s">
        <v>339</v>
      </c>
      <c r="E501" s="22" t="s">
        <v>340</v>
      </c>
    </row>
  </sheetData>
  <autoFilter ref="A12:F498"/>
  <mergeCells count="643">
    <mergeCell ref="E487:E489"/>
    <mergeCell ref="B487:B489"/>
    <mergeCell ref="A487:A489"/>
    <mergeCell ref="A484:A486"/>
    <mergeCell ref="B484:B486"/>
    <mergeCell ref="E484:E486"/>
    <mergeCell ref="A496:A498"/>
    <mergeCell ref="B496:B498"/>
    <mergeCell ref="E496:E498"/>
    <mergeCell ref="E493:E495"/>
    <mergeCell ref="B493:B495"/>
    <mergeCell ref="A493:A495"/>
    <mergeCell ref="A490:A492"/>
    <mergeCell ref="B490:B492"/>
    <mergeCell ref="E490:E492"/>
    <mergeCell ref="A475:A477"/>
    <mergeCell ref="B475:B477"/>
    <mergeCell ref="E475:E477"/>
    <mergeCell ref="A478:A480"/>
    <mergeCell ref="B478:B480"/>
    <mergeCell ref="E478:E480"/>
    <mergeCell ref="A481:A483"/>
    <mergeCell ref="B481:B483"/>
    <mergeCell ref="E481:E483"/>
    <mergeCell ref="A466:A468"/>
    <mergeCell ref="B466:B468"/>
    <mergeCell ref="E466:E468"/>
    <mergeCell ref="A469:A471"/>
    <mergeCell ref="B469:B471"/>
    <mergeCell ref="E469:E471"/>
    <mergeCell ref="A460:A462"/>
    <mergeCell ref="B460:B462"/>
    <mergeCell ref="E472:E474"/>
    <mergeCell ref="A472:A474"/>
    <mergeCell ref="B472:B474"/>
    <mergeCell ref="F418:F419"/>
    <mergeCell ref="F421:F422"/>
    <mergeCell ref="F424:F425"/>
    <mergeCell ref="F427:F428"/>
    <mergeCell ref="F433:F434"/>
    <mergeCell ref="E460:E462"/>
    <mergeCell ref="A463:A465"/>
    <mergeCell ref="B463:B465"/>
    <mergeCell ref="E463:E465"/>
    <mergeCell ref="A457:A459"/>
    <mergeCell ref="B457:B459"/>
    <mergeCell ref="A448:A450"/>
    <mergeCell ref="B448:B450"/>
    <mergeCell ref="A451:A453"/>
    <mergeCell ref="B451:B453"/>
    <mergeCell ref="A424:A426"/>
    <mergeCell ref="B424:B426"/>
    <mergeCell ref="A427:A429"/>
    <mergeCell ref="B427:B429"/>
    <mergeCell ref="B436:B438"/>
    <mergeCell ref="A439:A441"/>
    <mergeCell ref="B439:B441"/>
    <mergeCell ref="A430:A432"/>
    <mergeCell ref="B430:B432"/>
    <mergeCell ref="F391:F392"/>
    <mergeCell ref="F394:F395"/>
    <mergeCell ref="F397:F398"/>
    <mergeCell ref="F400:F401"/>
    <mergeCell ref="F403:F404"/>
    <mergeCell ref="F406:F407"/>
    <mergeCell ref="F409:F410"/>
    <mergeCell ref="F412:F413"/>
    <mergeCell ref="F415:F416"/>
    <mergeCell ref="F364:F365"/>
    <mergeCell ref="F367:F368"/>
    <mergeCell ref="F370:F371"/>
    <mergeCell ref="F373:F374"/>
    <mergeCell ref="F376:F377"/>
    <mergeCell ref="F379:F380"/>
    <mergeCell ref="F382:F383"/>
    <mergeCell ref="F385:F386"/>
    <mergeCell ref="F388:F389"/>
    <mergeCell ref="F334:F335"/>
    <mergeCell ref="F337:F338"/>
    <mergeCell ref="F340:F341"/>
    <mergeCell ref="F343:F344"/>
    <mergeCell ref="F346:F347"/>
    <mergeCell ref="F349:F350"/>
    <mergeCell ref="F355:F356"/>
    <mergeCell ref="F358:F359"/>
    <mergeCell ref="F361:F362"/>
    <mergeCell ref="F352:F353"/>
    <mergeCell ref="F304:F305"/>
    <mergeCell ref="F307:F308"/>
    <mergeCell ref="F310:F311"/>
    <mergeCell ref="F316:F317"/>
    <mergeCell ref="F319:F320"/>
    <mergeCell ref="F322:F323"/>
    <mergeCell ref="F325:F326"/>
    <mergeCell ref="F328:F329"/>
    <mergeCell ref="F331:F332"/>
    <mergeCell ref="F277:F278"/>
    <mergeCell ref="F280:F281"/>
    <mergeCell ref="F283:F284"/>
    <mergeCell ref="F286:F287"/>
    <mergeCell ref="F289:F290"/>
    <mergeCell ref="F292:F293"/>
    <mergeCell ref="F295:F296"/>
    <mergeCell ref="F298:F299"/>
    <mergeCell ref="F301:F302"/>
    <mergeCell ref="F214:F215"/>
    <mergeCell ref="F217:F218"/>
    <mergeCell ref="F220:F221"/>
    <mergeCell ref="F223:F224"/>
    <mergeCell ref="F226:F227"/>
    <mergeCell ref="F229:F230"/>
    <mergeCell ref="F232:F233"/>
    <mergeCell ref="F271:F272"/>
    <mergeCell ref="F274:F275"/>
    <mergeCell ref="F247:F248"/>
    <mergeCell ref="F250:F251"/>
    <mergeCell ref="F253:F254"/>
    <mergeCell ref="F256:F257"/>
    <mergeCell ref="F259:F260"/>
    <mergeCell ref="F262:F263"/>
    <mergeCell ref="F265:F266"/>
    <mergeCell ref="F268:F269"/>
    <mergeCell ref="E175:E177"/>
    <mergeCell ref="A190:A192"/>
    <mergeCell ref="B190:B192"/>
    <mergeCell ref="A193:A195"/>
    <mergeCell ref="B193:B195"/>
    <mergeCell ref="E190:E192"/>
    <mergeCell ref="E193:E195"/>
    <mergeCell ref="A196:A198"/>
    <mergeCell ref="B196:B198"/>
    <mergeCell ref="E196:E198"/>
    <mergeCell ref="E163:E165"/>
    <mergeCell ref="A166:A168"/>
    <mergeCell ref="B166:B168"/>
    <mergeCell ref="A169:A171"/>
    <mergeCell ref="B169:B171"/>
    <mergeCell ref="E166:E168"/>
    <mergeCell ref="E169:E171"/>
    <mergeCell ref="A172:A174"/>
    <mergeCell ref="B172:B174"/>
    <mergeCell ref="E172:E174"/>
    <mergeCell ref="E151:E153"/>
    <mergeCell ref="A154:A156"/>
    <mergeCell ref="B154:B156"/>
    <mergeCell ref="A157:A159"/>
    <mergeCell ref="B157:B159"/>
    <mergeCell ref="E154:E156"/>
    <mergeCell ref="E157:E159"/>
    <mergeCell ref="A160:A162"/>
    <mergeCell ref="B160:B162"/>
    <mergeCell ref="E160:E162"/>
    <mergeCell ref="A121:A123"/>
    <mergeCell ref="A124:A126"/>
    <mergeCell ref="B118:B120"/>
    <mergeCell ref="B121:B123"/>
    <mergeCell ref="B124:B126"/>
    <mergeCell ref="E118:E120"/>
    <mergeCell ref="E121:E123"/>
    <mergeCell ref="E124:E126"/>
    <mergeCell ref="A148:A150"/>
    <mergeCell ref="B148:B150"/>
    <mergeCell ref="E145:E147"/>
    <mergeCell ref="E148:E150"/>
    <mergeCell ref="E100:E102"/>
    <mergeCell ref="A103:A105"/>
    <mergeCell ref="B103:B105"/>
    <mergeCell ref="E103:E105"/>
    <mergeCell ref="A106:A108"/>
    <mergeCell ref="B106:B108"/>
    <mergeCell ref="E106:E108"/>
    <mergeCell ref="E115:E117"/>
    <mergeCell ref="A118:A120"/>
    <mergeCell ref="E88:E90"/>
    <mergeCell ref="A91:A93"/>
    <mergeCell ref="B91:B93"/>
    <mergeCell ref="E91:E93"/>
    <mergeCell ref="A94:A96"/>
    <mergeCell ref="B94:B96"/>
    <mergeCell ref="E94:E96"/>
    <mergeCell ref="A97:A99"/>
    <mergeCell ref="B97:B99"/>
    <mergeCell ref="E97:E99"/>
    <mergeCell ref="E232:E234"/>
    <mergeCell ref="A313:A315"/>
    <mergeCell ref="B313:B315"/>
    <mergeCell ref="E313:E315"/>
    <mergeCell ref="F313:F314"/>
    <mergeCell ref="F202:F203"/>
    <mergeCell ref="F205:F206"/>
    <mergeCell ref="A178:A180"/>
    <mergeCell ref="B178:B180"/>
    <mergeCell ref="E178:E180"/>
    <mergeCell ref="A181:A183"/>
    <mergeCell ref="B181:B183"/>
    <mergeCell ref="A184:A186"/>
    <mergeCell ref="B184:B186"/>
    <mergeCell ref="A187:A189"/>
    <mergeCell ref="B187:B189"/>
    <mergeCell ref="E181:E183"/>
    <mergeCell ref="E184:E186"/>
    <mergeCell ref="B202:B204"/>
    <mergeCell ref="A205:A207"/>
    <mergeCell ref="B205:B207"/>
    <mergeCell ref="A265:A267"/>
    <mergeCell ref="F208:F209"/>
    <mergeCell ref="F211:F212"/>
    <mergeCell ref="B13:B15"/>
    <mergeCell ref="E13:E15"/>
    <mergeCell ref="A16:A18"/>
    <mergeCell ref="B16:B18"/>
    <mergeCell ref="E16:E18"/>
    <mergeCell ref="A19:A21"/>
    <mergeCell ref="B19:B21"/>
    <mergeCell ref="E19:E21"/>
    <mergeCell ref="F178:F179"/>
    <mergeCell ref="A73:A75"/>
    <mergeCell ref="B73:B75"/>
    <mergeCell ref="E73:E75"/>
    <mergeCell ref="A76:A78"/>
    <mergeCell ref="B76:B78"/>
    <mergeCell ref="E76:E78"/>
    <mergeCell ref="A79:A81"/>
    <mergeCell ref="B79:B81"/>
    <mergeCell ref="E79:E81"/>
    <mergeCell ref="A82:A84"/>
    <mergeCell ref="B82:B84"/>
    <mergeCell ref="E82:E84"/>
    <mergeCell ref="A85:A87"/>
    <mergeCell ref="B85:B87"/>
    <mergeCell ref="E85:E87"/>
    <mergeCell ref="A31:A33"/>
    <mergeCell ref="B31:B33"/>
    <mergeCell ref="E31:E33"/>
    <mergeCell ref="F13:F14"/>
    <mergeCell ref="F16:F17"/>
    <mergeCell ref="F19:F20"/>
    <mergeCell ref="F22:F23"/>
    <mergeCell ref="B9:F9"/>
    <mergeCell ref="A34:A36"/>
    <mergeCell ref="B34:B36"/>
    <mergeCell ref="F25:F26"/>
    <mergeCell ref="F28:F29"/>
    <mergeCell ref="F31:F32"/>
    <mergeCell ref="F34:F35"/>
    <mergeCell ref="A22:A24"/>
    <mergeCell ref="B22:B24"/>
    <mergeCell ref="E22:E24"/>
    <mergeCell ref="A25:A27"/>
    <mergeCell ref="B25:B27"/>
    <mergeCell ref="E25:E27"/>
    <mergeCell ref="A28:A30"/>
    <mergeCell ref="B28:B30"/>
    <mergeCell ref="E28:E30"/>
    <mergeCell ref="A13:A15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4"/>
    <mergeCell ref="B52:B54"/>
    <mergeCell ref="A55:A57"/>
    <mergeCell ref="B55:B57"/>
    <mergeCell ref="A58:A60"/>
    <mergeCell ref="B58:B60"/>
    <mergeCell ref="A61:A63"/>
    <mergeCell ref="B61:B63"/>
    <mergeCell ref="A64:A66"/>
    <mergeCell ref="B64:B66"/>
    <mergeCell ref="A67:A69"/>
    <mergeCell ref="B67:B69"/>
    <mergeCell ref="A70:A72"/>
    <mergeCell ref="B70:B72"/>
    <mergeCell ref="A109:A111"/>
    <mergeCell ref="B109:B111"/>
    <mergeCell ref="A112:A114"/>
    <mergeCell ref="B112:B114"/>
    <mergeCell ref="A115:A117"/>
    <mergeCell ref="B115:B117"/>
    <mergeCell ref="A88:A90"/>
    <mergeCell ref="B88:B90"/>
    <mergeCell ref="A100:A102"/>
    <mergeCell ref="B100:B102"/>
    <mergeCell ref="B244:B246"/>
    <mergeCell ref="A235:A237"/>
    <mergeCell ref="B235:B237"/>
    <mergeCell ref="A238:A240"/>
    <mergeCell ref="B238:B240"/>
    <mergeCell ref="B232:B234"/>
    <mergeCell ref="A226:A228"/>
    <mergeCell ref="A127:A129"/>
    <mergeCell ref="B127:B129"/>
    <mergeCell ref="A130:A132"/>
    <mergeCell ref="B130:B132"/>
    <mergeCell ref="A133:A135"/>
    <mergeCell ref="B133:B135"/>
    <mergeCell ref="A136:A138"/>
    <mergeCell ref="B136:B138"/>
    <mergeCell ref="A139:A141"/>
    <mergeCell ref="B139:B141"/>
    <mergeCell ref="A232:A234"/>
    <mergeCell ref="A151:A153"/>
    <mergeCell ref="B151:B153"/>
    <mergeCell ref="A163:A165"/>
    <mergeCell ref="B163:B165"/>
    <mergeCell ref="A175:A177"/>
    <mergeCell ref="B175:B177"/>
    <mergeCell ref="A256:A258"/>
    <mergeCell ref="B256:B258"/>
    <mergeCell ref="A259:A261"/>
    <mergeCell ref="B259:B261"/>
    <mergeCell ref="A262:A264"/>
    <mergeCell ref="A277:A279"/>
    <mergeCell ref="B277:B279"/>
    <mergeCell ref="A142:A144"/>
    <mergeCell ref="B142:B144"/>
    <mergeCell ref="A145:A147"/>
    <mergeCell ref="B145:B147"/>
    <mergeCell ref="A253:A255"/>
    <mergeCell ref="A250:A252"/>
    <mergeCell ref="B241:B243"/>
    <mergeCell ref="A208:A210"/>
    <mergeCell ref="A211:A213"/>
    <mergeCell ref="B211:B213"/>
    <mergeCell ref="A202:A204"/>
    <mergeCell ref="B250:B252"/>
    <mergeCell ref="B253:B255"/>
    <mergeCell ref="A244:A246"/>
    <mergeCell ref="A247:A249"/>
    <mergeCell ref="B247:B249"/>
    <mergeCell ref="A241:A243"/>
    <mergeCell ref="A280:A282"/>
    <mergeCell ref="B280:B282"/>
    <mergeCell ref="B262:B264"/>
    <mergeCell ref="A268:A270"/>
    <mergeCell ref="B268:B270"/>
    <mergeCell ref="A271:A273"/>
    <mergeCell ref="B271:B273"/>
    <mergeCell ref="A274:A276"/>
    <mergeCell ref="B274:B276"/>
    <mergeCell ref="B265:B267"/>
    <mergeCell ref="A292:A294"/>
    <mergeCell ref="B292:B294"/>
    <mergeCell ref="A295:A297"/>
    <mergeCell ref="B295:B297"/>
    <mergeCell ref="A298:A300"/>
    <mergeCell ref="B298:B300"/>
    <mergeCell ref="A283:A285"/>
    <mergeCell ref="B283:B285"/>
    <mergeCell ref="A286:A288"/>
    <mergeCell ref="B286:B288"/>
    <mergeCell ref="A289:A291"/>
    <mergeCell ref="B289:B291"/>
    <mergeCell ref="A301:A303"/>
    <mergeCell ref="B301:B303"/>
    <mergeCell ref="A304:A306"/>
    <mergeCell ref="B304:B306"/>
    <mergeCell ref="A316:A318"/>
    <mergeCell ref="B316:B318"/>
    <mergeCell ref="A307:A309"/>
    <mergeCell ref="B307:B309"/>
    <mergeCell ref="A310:A312"/>
    <mergeCell ref="B310:B312"/>
    <mergeCell ref="A328:A330"/>
    <mergeCell ref="B328:B330"/>
    <mergeCell ref="A331:A333"/>
    <mergeCell ref="B331:B333"/>
    <mergeCell ref="A334:A336"/>
    <mergeCell ref="B334:B336"/>
    <mergeCell ref="A319:A321"/>
    <mergeCell ref="B319:B321"/>
    <mergeCell ref="A322:A324"/>
    <mergeCell ref="B322:B324"/>
    <mergeCell ref="A325:A327"/>
    <mergeCell ref="B325:B327"/>
    <mergeCell ref="A346:A348"/>
    <mergeCell ref="B346:B348"/>
    <mergeCell ref="A349:A351"/>
    <mergeCell ref="B349:B351"/>
    <mergeCell ref="A352:A354"/>
    <mergeCell ref="B352:B354"/>
    <mergeCell ref="A337:A339"/>
    <mergeCell ref="B337:B339"/>
    <mergeCell ref="A340:A342"/>
    <mergeCell ref="B340:B342"/>
    <mergeCell ref="A343:A345"/>
    <mergeCell ref="B343:B345"/>
    <mergeCell ref="A364:A366"/>
    <mergeCell ref="B364:B366"/>
    <mergeCell ref="A367:A369"/>
    <mergeCell ref="B367:B369"/>
    <mergeCell ref="A370:A372"/>
    <mergeCell ref="B370:B372"/>
    <mergeCell ref="A355:A357"/>
    <mergeCell ref="B355:B357"/>
    <mergeCell ref="A358:A360"/>
    <mergeCell ref="B358:B360"/>
    <mergeCell ref="A361:A363"/>
    <mergeCell ref="B361:B363"/>
    <mergeCell ref="A382:A384"/>
    <mergeCell ref="B382:B384"/>
    <mergeCell ref="A385:A387"/>
    <mergeCell ref="B385:B387"/>
    <mergeCell ref="A388:A390"/>
    <mergeCell ref="B388:B390"/>
    <mergeCell ref="A373:A375"/>
    <mergeCell ref="B373:B375"/>
    <mergeCell ref="A376:A378"/>
    <mergeCell ref="B376:B378"/>
    <mergeCell ref="A379:A381"/>
    <mergeCell ref="B379:B381"/>
    <mergeCell ref="A400:A402"/>
    <mergeCell ref="B400:B402"/>
    <mergeCell ref="A403:A405"/>
    <mergeCell ref="B403:B405"/>
    <mergeCell ref="A406:A408"/>
    <mergeCell ref="B406:B408"/>
    <mergeCell ref="A391:A393"/>
    <mergeCell ref="B391:B393"/>
    <mergeCell ref="A394:A396"/>
    <mergeCell ref="B394:B396"/>
    <mergeCell ref="A397:A399"/>
    <mergeCell ref="B397:B399"/>
    <mergeCell ref="A409:A411"/>
    <mergeCell ref="B409:B411"/>
    <mergeCell ref="A412:A417"/>
    <mergeCell ref="B412:B414"/>
    <mergeCell ref="B415:B417"/>
    <mergeCell ref="A418:A420"/>
    <mergeCell ref="B418:B420"/>
    <mergeCell ref="A421:A423"/>
    <mergeCell ref="B421:B423"/>
    <mergeCell ref="A433:A435"/>
    <mergeCell ref="A454:A456"/>
    <mergeCell ref="B454:B456"/>
    <mergeCell ref="A442:A444"/>
    <mergeCell ref="B442:B444"/>
    <mergeCell ref="A445:A447"/>
    <mergeCell ref="B445:B447"/>
    <mergeCell ref="A436:A438"/>
    <mergeCell ref="B433:B435"/>
    <mergeCell ref="B226:B228"/>
    <mergeCell ref="A229:A231"/>
    <mergeCell ref="B229:B231"/>
    <mergeCell ref="A220:A222"/>
    <mergeCell ref="B220:B222"/>
    <mergeCell ref="A223:A225"/>
    <mergeCell ref="B223:B225"/>
    <mergeCell ref="A214:A216"/>
    <mergeCell ref="B214:B216"/>
    <mergeCell ref="A217:A219"/>
    <mergeCell ref="B217:B219"/>
    <mergeCell ref="B208:B210"/>
    <mergeCell ref="E109:E111"/>
    <mergeCell ref="E112:E114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2"/>
    <mergeCell ref="E202:E204"/>
    <mergeCell ref="E127:E129"/>
    <mergeCell ref="E130:E132"/>
    <mergeCell ref="E133:E135"/>
    <mergeCell ref="E136:E138"/>
    <mergeCell ref="E139:E141"/>
    <mergeCell ref="E142:E144"/>
    <mergeCell ref="E187:E189"/>
    <mergeCell ref="E211:E213"/>
    <mergeCell ref="E205:E207"/>
    <mergeCell ref="E208:E210"/>
    <mergeCell ref="E307:E309"/>
    <mergeCell ref="E286:E288"/>
    <mergeCell ref="E289:E291"/>
    <mergeCell ref="E292:E294"/>
    <mergeCell ref="E295:E297"/>
    <mergeCell ref="E310:E312"/>
    <mergeCell ref="E214:E216"/>
    <mergeCell ref="E217:E219"/>
    <mergeCell ref="E220:E222"/>
    <mergeCell ref="E223:E225"/>
    <mergeCell ref="E226:E228"/>
    <mergeCell ref="E229:E231"/>
    <mergeCell ref="E235:E237"/>
    <mergeCell ref="E238:E240"/>
    <mergeCell ref="E253:E255"/>
    <mergeCell ref="E256:E258"/>
    <mergeCell ref="E259:E261"/>
    <mergeCell ref="E262:E264"/>
    <mergeCell ref="E241:E243"/>
    <mergeCell ref="E244:E246"/>
    <mergeCell ref="E247:E249"/>
    <mergeCell ref="E457:E459"/>
    <mergeCell ref="E367:E369"/>
    <mergeCell ref="E370:E372"/>
    <mergeCell ref="E373:E375"/>
    <mergeCell ref="E376:E378"/>
    <mergeCell ref="E379:E381"/>
    <mergeCell ref="E382:E384"/>
    <mergeCell ref="E385:E387"/>
    <mergeCell ref="E439:E441"/>
    <mergeCell ref="E436:E438"/>
    <mergeCell ref="E406:E408"/>
    <mergeCell ref="E409:E411"/>
    <mergeCell ref="E412:E417"/>
    <mergeCell ref="E418:E420"/>
    <mergeCell ref="E451:E453"/>
    <mergeCell ref="E454:E456"/>
    <mergeCell ref="E421:E423"/>
    <mergeCell ref="E442:E444"/>
    <mergeCell ref="E445:E447"/>
    <mergeCell ref="E448:E450"/>
    <mergeCell ref="E388:E390"/>
    <mergeCell ref="E391:E393"/>
    <mergeCell ref="E394:E396"/>
    <mergeCell ref="E400:E402"/>
    <mergeCell ref="E403:E405"/>
    <mergeCell ref="F124:F125"/>
    <mergeCell ref="F157:F158"/>
    <mergeCell ref="F160:F161"/>
    <mergeCell ref="F163:F164"/>
    <mergeCell ref="F166:F167"/>
    <mergeCell ref="F169:F170"/>
    <mergeCell ref="F139:F140"/>
    <mergeCell ref="F142:F143"/>
    <mergeCell ref="F145:F146"/>
    <mergeCell ref="F148:F149"/>
    <mergeCell ref="F172:F173"/>
    <mergeCell ref="F175:F176"/>
    <mergeCell ref="F151:F152"/>
    <mergeCell ref="F181:F182"/>
    <mergeCell ref="F184:F185"/>
    <mergeCell ref="F187:F188"/>
    <mergeCell ref="F190:F191"/>
    <mergeCell ref="E280:E282"/>
    <mergeCell ref="E283:E285"/>
    <mergeCell ref="E265:E267"/>
    <mergeCell ref="E268:E270"/>
    <mergeCell ref="E250:E252"/>
    <mergeCell ref="E271:E273"/>
    <mergeCell ref="E433:E435"/>
    <mergeCell ref="F193:F194"/>
    <mergeCell ref="E316:E318"/>
    <mergeCell ref="E319:E321"/>
    <mergeCell ref="E322:E324"/>
    <mergeCell ref="E325:E327"/>
    <mergeCell ref="E328:E330"/>
    <mergeCell ref="E331:E333"/>
    <mergeCell ref="E334:E336"/>
    <mergeCell ref="E337:E339"/>
    <mergeCell ref="E340:E342"/>
    <mergeCell ref="E355:E357"/>
    <mergeCell ref="E358:E360"/>
    <mergeCell ref="E361:E363"/>
    <mergeCell ref="E364:E366"/>
    <mergeCell ref="E424:E426"/>
    <mergeCell ref="E427:E429"/>
    <mergeCell ref="E430:E432"/>
    <mergeCell ref="E343:E345"/>
    <mergeCell ref="E346:E348"/>
    <mergeCell ref="E349:E351"/>
    <mergeCell ref="E352:E354"/>
    <mergeCell ref="E277:E279"/>
    <mergeCell ref="E397:E399"/>
    <mergeCell ref="E274:E276"/>
    <mergeCell ref="E298:E300"/>
    <mergeCell ref="E301:E303"/>
    <mergeCell ref="E304:E306"/>
    <mergeCell ref="F79:F80"/>
    <mergeCell ref="F82:F83"/>
    <mergeCell ref="F85:F86"/>
    <mergeCell ref="F88:F89"/>
    <mergeCell ref="F115:F116"/>
    <mergeCell ref="F118:F119"/>
    <mergeCell ref="F121:F122"/>
    <mergeCell ref="F127:F128"/>
    <mergeCell ref="F130:F131"/>
    <mergeCell ref="F133:F134"/>
    <mergeCell ref="F136:F137"/>
    <mergeCell ref="F91:F92"/>
    <mergeCell ref="F94:F95"/>
    <mergeCell ref="F97:F98"/>
    <mergeCell ref="F100:F101"/>
    <mergeCell ref="F196:F197"/>
    <mergeCell ref="F235:F236"/>
    <mergeCell ref="F238:F239"/>
    <mergeCell ref="F241:F242"/>
    <mergeCell ref="F244:F245"/>
    <mergeCell ref="F37:F38"/>
    <mergeCell ref="F40:F41"/>
    <mergeCell ref="F43:F44"/>
    <mergeCell ref="F46:F47"/>
    <mergeCell ref="F49:F50"/>
    <mergeCell ref="F52:F53"/>
    <mergeCell ref="F55:F56"/>
    <mergeCell ref="F58:F59"/>
    <mergeCell ref="F61:F62"/>
    <mergeCell ref="F64:F65"/>
    <mergeCell ref="F67:F68"/>
    <mergeCell ref="F70:F71"/>
    <mergeCell ref="F73:F74"/>
    <mergeCell ref="F103:F104"/>
    <mergeCell ref="F106:F107"/>
    <mergeCell ref="F109:F110"/>
    <mergeCell ref="F112:F113"/>
    <mergeCell ref="F154:F155"/>
    <mergeCell ref="F76:F77"/>
    <mergeCell ref="F487:F488"/>
    <mergeCell ref="F490:F491"/>
    <mergeCell ref="F493:F494"/>
    <mergeCell ref="F496:F497"/>
    <mergeCell ref="F466:F467"/>
    <mergeCell ref="F469:F470"/>
    <mergeCell ref="F472:F473"/>
    <mergeCell ref="F475:F476"/>
    <mergeCell ref="F430:F431"/>
    <mergeCell ref="F436:F437"/>
    <mergeCell ref="F478:F479"/>
    <mergeCell ref="F481:F482"/>
    <mergeCell ref="F484:F485"/>
    <mergeCell ref="F439:F440"/>
    <mergeCell ref="F442:F443"/>
    <mergeCell ref="F445:F446"/>
    <mergeCell ref="F448:F449"/>
    <mergeCell ref="F451:F452"/>
    <mergeCell ref="F454:F455"/>
    <mergeCell ref="F457:F458"/>
    <mergeCell ref="F460:F461"/>
    <mergeCell ref="F463:F46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2018-02-28T07:43:01Z</cp:lastPrinted>
  <dcterms:created xsi:type="dcterms:W3CDTF">2017-09-12T10:56:03Z</dcterms:created>
  <dcterms:modified xsi:type="dcterms:W3CDTF">2018-02-28T07:49:04Z</dcterms:modified>
</cp:coreProperties>
</file>